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955" windowHeight="6960" activeTab="1"/>
  </bookViews>
  <sheets>
    <sheet name="計算" sheetId="1" r:id="rId1"/>
    <sheet name="運動" sheetId="2" r:id="rId2"/>
    <sheet name="関数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<sst xmlns="http://schemas.openxmlformats.org/spreadsheetml/2006/main" count="57" uniqueCount="48">
  <si>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ω＝</t>
  </si>
  <si>
    <t>α＝</t>
  </si>
  <si>
    <t>na＝</t>
  </si>
  <si>
    <t>nb＝</t>
  </si>
  <si>
    <t>nc=</t>
  </si>
  <si>
    <t>No</t>
  </si>
  <si>
    <t xml:space="preserve"> </t>
  </si>
  <si>
    <t>右(圧縮室)</t>
  </si>
  <si>
    <t>左(膨張室)</t>
  </si>
  <si>
    <t>c=-(右＋左)</t>
  </si>
  <si>
    <t>右＋左</t>
  </si>
  <si>
    <t>t[s]</t>
  </si>
  <si>
    <t>角振動数</t>
  </si>
  <si>
    <t>左右の位相差</t>
  </si>
  <si>
    <t>圧縮室の振幅</t>
  </si>
  <si>
    <t>膨張室の振幅</t>
  </si>
  <si>
    <t>ﾊﾟﾜｰﾋﾟｽﾄﾝの振幅</t>
  </si>
  <si>
    <t>[rad/s]</t>
  </si>
  <si>
    <t>[rad]</t>
  </si>
  <si>
    <t>ﾊﾟﾜｰﾋﾟｽﾄﾝ</t>
  </si>
  <si>
    <t>時刻[s]</t>
  </si>
  <si>
    <t>圧縮室</t>
  </si>
  <si>
    <t>膨張室</t>
  </si>
  <si>
    <r>
      <t>n</t>
    </r>
    <r>
      <rPr>
        <vertAlign val="subscript"/>
        <sz val="11"/>
        <rFont val="ＭＳ Ｐゴシック"/>
        <family val="3"/>
      </rPr>
      <t>a</t>
    </r>
    <r>
      <rPr>
        <sz val="11"/>
        <rFont val="ＭＳ Ｐゴシック"/>
        <family val="3"/>
      </rPr>
      <t>＝</t>
    </r>
  </si>
  <si>
    <r>
      <t>n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3"/>
      </rPr>
      <t>＝</t>
    </r>
  </si>
  <si>
    <r>
      <t>n</t>
    </r>
    <r>
      <rPr>
        <vertAlign val="subscript"/>
        <sz val="11"/>
        <rFont val="ＭＳ Ｐゴシック"/>
        <family val="3"/>
      </rPr>
      <t>c</t>
    </r>
    <r>
      <rPr>
        <sz val="11"/>
        <rFont val="ＭＳ Ｐゴシック"/>
        <family val="3"/>
      </rPr>
      <t>=</t>
    </r>
  </si>
  <si>
    <t>p</t>
  </si>
  <si>
    <t>V</t>
  </si>
  <si>
    <t>ｔ</t>
  </si>
  <si>
    <r>
      <t>sin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t</t>
    </r>
  </si>
  <si>
    <t>+</t>
  </si>
  <si>
    <t>sin3t</t>
  </si>
  <si>
    <t>係数</t>
  </si>
  <si>
    <t>Ａ＝</t>
  </si>
  <si>
    <t>-</t>
  </si>
  <si>
    <t>a1</t>
  </si>
  <si>
    <t>a2</t>
  </si>
  <si>
    <t>a3</t>
  </si>
  <si>
    <t>b1</t>
  </si>
  <si>
    <t>+B1</t>
  </si>
  <si>
    <t>-B2</t>
  </si>
  <si>
    <t>b2</t>
  </si>
  <si>
    <t>φ1</t>
  </si>
  <si>
    <t>φ2</t>
  </si>
  <si>
    <t>sint</t>
  </si>
  <si>
    <t>制御部</t>
  </si>
  <si>
    <t>計算部</t>
  </si>
  <si>
    <t>水スターリング熱機関の現実モデル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</si>
</sst>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7.5"/>
      <name val="ＭＳ Ｐゴシック"/>
      <family val="3"/>
    </font>
    <font>
      <vertAlign val="subscript"/>
      <sz val="11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sz val="14"/>
      <name val="HG創英角ﾎﾟｯﾌﾟ体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水位変化（正弦波モデル）</a:t>
            </a:r>
          </a:p>
        </c:rich>
      </c:tx>
      <c:layout>
        <c:manualLayout>
          <c:xMode val="factor"/>
          <c:yMode val="factor"/>
          <c:x val="-0.316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5"/>
          <c:w val="0.93675"/>
          <c:h val="0.79275"/>
        </c:manualLayout>
      </c:layout>
      <c:scatterChart>
        <c:scatterStyle val="smooth"/>
        <c:varyColors val="0"/>
        <c:ser>
          <c:idx val="0"/>
          <c:order val="0"/>
          <c:tx>
            <c:v>ｂ(圧縮室)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'計算'!$E$10:$E$90</c:f>
              <c:numCache>
                <c:ptCount val="81"/>
                <c:pt idx="0">
                  <c:v>0</c:v>
                </c:pt>
                <c:pt idx="1">
                  <c:v>0.06666666666666667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</c:v>
                </c:pt>
                <c:pt idx="6">
                  <c:v>0.4</c:v>
                </c:pt>
                <c:pt idx="7">
                  <c:v>0.4666666666666667</c:v>
                </c:pt>
                <c:pt idx="8">
                  <c:v>0.5333333333333333</c:v>
                </c:pt>
                <c:pt idx="9">
                  <c:v>0.6</c:v>
                </c:pt>
                <c:pt idx="10">
                  <c:v>0.6666666666666666</c:v>
                </c:pt>
                <c:pt idx="11">
                  <c:v>0.7333333333333333</c:v>
                </c:pt>
                <c:pt idx="12">
                  <c:v>0.8</c:v>
                </c:pt>
                <c:pt idx="13">
                  <c:v>0.8666666666666667</c:v>
                </c:pt>
                <c:pt idx="14">
                  <c:v>0.9333333333333333</c:v>
                </c:pt>
                <c:pt idx="15">
                  <c:v>1</c:v>
                </c:pt>
                <c:pt idx="16">
                  <c:v>1.0666666666666667</c:v>
                </c:pt>
                <c:pt idx="17">
                  <c:v>1.1333333333333333</c:v>
                </c:pt>
                <c:pt idx="18">
                  <c:v>1.2</c:v>
                </c:pt>
                <c:pt idx="19">
                  <c:v>1.2666666666666666</c:v>
                </c:pt>
                <c:pt idx="20">
                  <c:v>1.3333333333333333</c:v>
                </c:pt>
                <c:pt idx="21">
                  <c:v>1.4</c:v>
                </c:pt>
                <c:pt idx="22">
                  <c:v>1.4666666666666666</c:v>
                </c:pt>
                <c:pt idx="23">
                  <c:v>1.5333333333333334</c:v>
                </c:pt>
                <c:pt idx="24">
                  <c:v>1.6</c:v>
                </c:pt>
                <c:pt idx="25">
                  <c:v>1.6666666666666667</c:v>
                </c:pt>
                <c:pt idx="26">
                  <c:v>1.7333333333333334</c:v>
                </c:pt>
                <c:pt idx="27">
                  <c:v>1.8</c:v>
                </c:pt>
                <c:pt idx="28">
                  <c:v>1.8666666666666667</c:v>
                </c:pt>
                <c:pt idx="29">
                  <c:v>1.9333333333333333</c:v>
                </c:pt>
                <c:pt idx="30">
                  <c:v>2</c:v>
                </c:pt>
                <c:pt idx="31">
                  <c:v>2.066666666666667</c:v>
                </c:pt>
                <c:pt idx="32">
                  <c:v>2.1333333333333333</c:v>
                </c:pt>
                <c:pt idx="33">
                  <c:v>2.2</c:v>
                </c:pt>
                <c:pt idx="34">
                  <c:v>2.2666666666666666</c:v>
                </c:pt>
                <c:pt idx="35">
                  <c:v>2.3333333333333335</c:v>
                </c:pt>
                <c:pt idx="36">
                  <c:v>2.4</c:v>
                </c:pt>
                <c:pt idx="37">
                  <c:v>2.466666666666667</c:v>
                </c:pt>
                <c:pt idx="38">
                  <c:v>2.533333333333333</c:v>
                </c:pt>
                <c:pt idx="39">
                  <c:v>2.6</c:v>
                </c:pt>
                <c:pt idx="40">
                  <c:v>2.6666666666666665</c:v>
                </c:pt>
                <c:pt idx="41">
                  <c:v>2.7333333333333334</c:v>
                </c:pt>
                <c:pt idx="42">
                  <c:v>2.8</c:v>
                </c:pt>
                <c:pt idx="43">
                  <c:v>2.8666666666666667</c:v>
                </c:pt>
                <c:pt idx="44">
                  <c:v>2.933333333333333</c:v>
                </c:pt>
                <c:pt idx="45">
                  <c:v>3</c:v>
                </c:pt>
                <c:pt idx="46">
                  <c:v>3.066666666666667</c:v>
                </c:pt>
                <c:pt idx="47">
                  <c:v>3.1333333333333333</c:v>
                </c:pt>
                <c:pt idx="48">
                  <c:v>3.2</c:v>
                </c:pt>
                <c:pt idx="49">
                  <c:v>3.2666666666666666</c:v>
                </c:pt>
                <c:pt idx="50">
                  <c:v>3.3333333333333335</c:v>
                </c:pt>
                <c:pt idx="51">
                  <c:v>3.4</c:v>
                </c:pt>
                <c:pt idx="52">
                  <c:v>3.466666666666667</c:v>
                </c:pt>
                <c:pt idx="53">
                  <c:v>3.533333333333333</c:v>
                </c:pt>
                <c:pt idx="54">
                  <c:v>3.6</c:v>
                </c:pt>
                <c:pt idx="55">
                  <c:v>3.6666666666666665</c:v>
                </c:pt>
                <c:pt idx="56">
                  <c:v>3.7333333333333334</c:v>
                </c:pt>
                <c:pt idx="57">
                  <c:v>3.8</c:v>
                </c:pt>
                <c:pt idx="58">
                  <c:v>3.8666666666666667</c:v>
                </c:pt>
                <c:pt idx="59">
                  <c:v>3.933333333333333</c:v>
                </c:pt>
                <c:pt idx="60">
                  <c:v>4</c:v>
                </c:pt>
                <c:pt idx="61">
                  <c:v>4.066666666666666</c:v>
                </c:pt>
                <c:pt idx="62">
                  <c:v>4.133333333333334</c:v>
                </c:pt>
                <c:pt idx="63">
                  <c:v>4.2</c:v>
                </c:pt>
                <c:pt idx="64">
                  <c:v>4.266666666666667</c:v>
                </c:pt>
                <c:pt idx="65">
                  <c:v>4.333333333333333</c:v>
                </c:pt>
                <c:pt idx="66">
                  <c:v>4.4</c:v>
                </c:pt>
                <c:pt idx="67">
                  <c:v>4.466666666666667</c:v>
                </c:pt>
                <c:pt idx="68">
                  <c:v>4.533333333333333</c:v>
                </c:pt>
                <c:pt idx="69">
                  <c:v>4.6</c:v>
                </c:pt>
                <c:pt idx="70">
                  <c:v>4.666666666666667</c:v>
                </c:pt>
                <c:pt idx="71">
                  <c:v>4.733333333333333</c:v>
                </c:pt>
                <c:pt idx="72">
                  <c:v>4.8</c:v>
                </c:pt>
                <c:pt idx="73">
                  <c:v>4.866666666666666</c:v>
                </c:pt>
                <c:pt idx="74">
                  <c:v>4.933333333333334</c:v>
                </c:pt>
                <c:pt idx="75">
                  <c:v>5</c:v>
                </c:pt>
                <c:pt idx="76">
                  <c:v>5.066666666666666</c:v>
                </c:pt>
                <c:pt idx="77">
                  <c:v>5.133333333333334</c:v>
                </c:pt>
                <c:pt idx="78">
                  <c:v>5.2</c:v>
                </c:pt>
                <c:pt idx="79">
                  <c:v>5.266666666666667</c:v>
                </c:pt>
                <c:pt idx="80">
                  <c:v>5.333333333333333</c:v>
                </c:pt>
              </c:numCache>
            </c:numRef>
          </c:xVal>
          <c:yVal>
            <c:numRef>
              <c:f>'計算'!$F$10:$F$90</c:f>
              <c:numCache>
                <c:ptCount val="81"/>
                <c:pt idx="0">
                  <c:v>0</c:v>
                </c:pt>
                <c:pt idx="1">
                  <c:v>0.2757148835736687</c:v>
                </c:pt>
                <c:pt idx="2">
                  <c:v>0.530056052608811</c:v>
                </c:pt>
                <c:pt idx="3">
                  <c:v>0.7433067059233835</c:v>
                </c:pt>
                <c:pt idx="4">
                  <c:v>0.8989354233415071</c:v>
                </c:pt>
                <c:pt idx="5">
                  <c:v>0.9848776991789857</c:v>
                </c:pt>
                <c:pt idx="6">
                  <c:v>0.9944711957094965</c:v>
                </c:pt>
                <c:pt idx="7">
                  <c:v>0.9269722147560976</c:v>
                </c:pt>
                <c:pt idx="8">
                  <c:v>0.7876133499743792</c:v>
                </c:pt>
                <c:pt idx="9">
                  <c:v>0.5871978505602148</c:v>
                </c:pt>
                <c:pt idx="10">
                  <c:v>0.3412621417440907</c:v>
                </c:pt>
                <c:pt idx="11">
                  <c:v>0.06887142438471032</c:v>
                </c:pt>
                <c:pt idx="12">
                  <c:v>-0.20885827992227646</c:v>
                </c:pt>
                <c:pt idx="13">
                  <c:v>-0.4703970655664569</c:v>
                </c:pt>
                <c:pt idx="14">
                  <c:v>-0.6954701643791475</c:v>
                </c:pt>
                <c:pt idx="15">
                  <c:v>-0.8666296674844443</c:v>
                </c:pt>
                <c:pt idx="16">
                  <c:v>-0.9706071059752229</c:v>
                </c:pt>
                <c:pt idx="17">
                  <c:v>-0.9993420369042482</c:v>
                </c:pt>
                <c:pt idx="18">
                  <c:v>-0.9506068974972488</c:v>
                </c:pt>
                <c:pt idx="19">
                  <c:v>-0.8281796882168014</c:v>
                </c:pt>
                <c:pt idx="20">
                  <c:v>-0.6415510981000445</c:v>
                </c:pt>
                <c:pt idx="21">
                  <c:v>-0.4051887763292808</c:v>
                </c:pt>
                <c:pt idx="22">
                  <c:v>-0.13741578449520628</c:v>
                </c:pt>
                <c:pt idx="23">
                  <c:v>0.14100982685951122</c:v>
                </c:pt>
                <c:pt idx="24">
                  <c:v>0.408504204661081</c:v>
                </c:pt>
                <c:pt idx="25">
                  <c:v>0.6443308968265195</c:v>
                </c:pt>
                <c:pt idx="26">
                  <c:v>0.8302083643486567</c:v>
                </c:pt>
                <c:pt idx="27">
                  <c:v>0.9517271858771909</c:v>
                </c:pt>
                <c:pt idx="28">
                  <c:v>0.9994670915712489</c:v>
                </c:pt>
                <c:pt idx="29">
                  <c:v>0.9697272325568947</c:v>
                </c:pt>
                <c:pt idx="30">
                  <c:v>0.8648130747152218</c:v>
                </c:pt>
                <c:pt idx="31">
                  <c:v>0.6928576764857782</c:v>
                </c:pt>
                <c:pt idx="32">
                  <c:v>0.4671912054223687</c:v>
                </c:pt>
                <c:pt idx="33">
                  <c:v>0.20530756925644586</c:v>
                </c:pt>
                <c:pt idx="34">
                  <c:v>-0.0724917306596824</c:v>
                </c:pt>
                <c:pt idx="35">
                  <c:v>-0.3446713935890795</c:v>
                </c:pt>
                <c:pt idx="36">
                  <c:v>-0.5901317591026677</c:v>
                </c:pt>
                <c:pt idx="37">
                  <c:v>-0.7898444754661937</c:v>
                </c:pt>
                <c:pt idx="38">
                  <c:v>-0.9283275979476902</c:v>
                </c:pt>
                <c:pt idx="39">
                  <c:v>-0.9948457658369982</c:v>
                </c:pt>
                <c:pt idx="40">
                  <c:v>-0.9842424191629462</c:v>
                </c:pt>
                <c:pt idx="41">
                  <c:v>-0.8973395407725491</c:v>
                </c:pt>
                <c:pt idx="42">
                  <c:v>-0.7408739353359701</c:v>
                </c:pt>
                <c:pt idx="43">
                  <c:v>-0.5269749849973749</c:v>
                </c:pt>
                <c:pt idx="44">
                  <c:v>-0.27222436661573707</c:v>
                </c:pt>
                <c:pt idx="45">
                  <c:v>0.0036293776728550677</c:v>
                </c:pt>
                <c:pt idx="46">
                  <c:v>0.2792017686977925</c:v>
                </c:pt>
                <c:pt idx="47">
                  <c:v>0.5331301380962923</c:v>
                </c:pt>
                <c:pt idx="48">
                  <c:v>0.7457296853584627</c:v>
                </c:pt>
                <c:pt idx="49">
                  <c:v>0.900519464750419</c:v>
                </c:pt>
                <c:pt idx="50">
                  <c:v>0.9855000059667386</c:v>
                </c:pt>
                <c:pt idx="51">
                  <c:v>0.9940835259840881</c:v>
                </c:pt>
                <c:pt idx="52">
                  <c:v>0.9256046210919068</c:v>
                </c:pt>
                <c:pt idx="53">
                  <c:v>0.7853718497042556</c:v>
                </c:pt>
                <c:pt idx="54">
                  <c:v>0.5842562071977215</c:v>
                </c:pt>
                <c:pt idx="55">
                  <c:v>0.3378483946489082</c:v>
                </c:pt>
                <c:pt idx="56">
                  <c:v>0.06525021090601794</c:v>
                </c:pt>
                <c:pt idx="57">
                  <c:v>-0.21240623941793738</c:v>
                </c:pt>
                <c:pt idx="58">
                  <c:v>-0.4735967294401617</c:v>
                </c:pt>
                <c:pt idx="59">
                  <c:v>-0.6980734912434698</c:v>
                </c:pt>
                <c:pt idx="60">
                  <c:v>-0.8684348446387881</c:v>
                </c:pt>
                <c:pt idx="61">
                  <c:v>-0.9714741941435925</c:v>
                </c:pt>
                <c:pt idx="62">
                  <c:v>-0.9992038184785469</c:v>
                </c:pt>
                <c:pt idx="63">
                  <c:v>-0.9494740873186073</c:v>
                </c:pt>
                <c:pt idx="64">
                  <c:v>-0.8261401029495603</c:v>
                </c:pt>
                <c:pt idx="65">
                  <c:v>-0.6387628485894173</c:v>
                </c:pt>
                <c:pt idx="66">
                  <c:v>-0.40186801067844025</c:v>
                </c:pt>
                <c:pt idx="67">
                  <c:v>-0.1338199320316915</c:v>
                </c:pt>
                <c:pt idx="68">
                  <c:v>0.1446020117823513</c:v>
                </c:pt>
                <c:pt idx="69">
                  <c:v>0.4118142520016085</c:v>
                </c:pt>
                <c:pt idx="70">
                  <c:v>0.6471022081521508</c:v>
                </c:pt>
                <c:pt idx="71">
                  <c:v>0.8322261046225412</c:v>
                </c:pt>
                <c:pt idx="72">
                  <c:v>0.9528349377015185</c:v>
                </c:pt>
                <c:pt idx="73">
                  <c:v>0.9995789808322758</c:v>
                </c:pt>
                <c:pt idx="74">
                  <c:v>0.9688345854786748</c:v>
                </c:pt>
                <c:pt idx="75">
                  <c:v>0.8629850902600534</c:v>
                </c:pt>
                <c:pt idx="76">
                  <c:v>0.6902360619761675</c:v>
                </c:pt>
                <c:pt idx="77">
                  <c:v>0.4639791912368533</c:v>
                </c:pt>
                <c:pt idx="78">
                  <c:v>0.20175415419191967</c:v>
                </c:pt>
                <c:pt idx="79">
                  <c:v>-0.07611108204272064</c:v>
                </c:pt>
                <c:pt idx="80">
                  <c:v>-0.3480761052757518</c:v>
                </c:pt>
              </c:numCache>
            </c:numRef>
          </c:yVal>
          <c:smooth val="1"/>
        </c:ser>
        <c:ser>
          <c:idx val="1"/>
          <c:order val="1"/>
          <c:tx>
            <c:v>ａ(膨張室)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'計算'!$E$10:$E$90</c:f>
              <c:numCache>
                <c:ptCount val="81"/>
                <c:pt idx="0">
                  <c:v>0</c:v>
                </c:pt>
                <c:pt idx="1">
                  <c:v>0.06666666666666667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</c:v>
                </c:pt>
                <c:pt idx="6">
                  <c:v>0.4</c:v>
                </c:pt>
                <c:pt idx="7">
                  <c:v>0.4666666666666667</c:v>
                </c:pt>
                <c:pt idx="8">
                  <c:v>0.5333333333333333</c:v>
                </c:pt>
                <c:pt idx="9">
                  <c:v>0.6</c:v>
                </c:pt>
                <c:pt idx="10">
                  <c:v>0.6666666666666666</c:v>
                </c:pt>
                <c:pt idx="11">
                  <c:v>0.7333333333333333</c:v>
                </c:pt>
                <c:pt idx="12">
                  <c:v>0.8</c:v>
                </c:pt>
                <c:pt idx="13">
                  <c:v>0.8666666666666667</c:v>
                </c:pt>
                <c:pt idx="14">
                  <c:v>0.9333333333333333</c:v>
                </c:pt>
                <c:pt idx="15">
                  <c:v>1</c:v>
                </c:pt>
                <c:pt idx="16">
                  <c:v>1.0666666666666667</c:v>
                </c:pt>
                <c:pt idx="17">
                  <c:v>1.1333333333333333</c:v>
                </c:pt>
                <c:pt idx="18">
                  <c:v>1.2</c:v>
                </c:pt>
                <c:pt idx="19">
                  <c:v>1.2666666666666666</c:v>
                </c:pt>
                <c:pt idx="20">
                  <c:v>1.3333333333333333</c:v>
                </c:pt>
                <c:pt idx="21">
                  <c:v>1.4</c:v>
                </c:pt>
                <c:pt idx="22">
                  <c:v>1.4666666666666666</c:v>
                </c:pt>
                <c:pt idx="23">
                  <c:v>1.5333333333333334</c:v>
                </c:pt>
                <c:pt idx="24">
                  <c:v>1.6</c:v>
                </c:pt>
                <c:pt idx="25">
                  <c:v>1.6666666666666667</c:v>
                </c:pt>
                <c:pt idx="26">
                  <c:v>1.7333333333333334</c:v>
                </c:pt>
                <c:pt idx="27">
                  <c:v>1.8</c:v>
                </c:pt>
                <c:pt idx="28">
                  <c:v>1.8666666666666667</c:v>
                </c:pt>
                <c:pt idx="29">
                  <c:v>1.9333333333333333</c:v>
                </c:pt>
                <c:pt idx="30">
                  <c:v>2</c:v>
                </c:pt>
                <c:pt idx="31">
                  <c:v>2.066666666666667</c:v>
                </c:pt>
                <c:pt idx="32">
                  <c:v>2.1333333333333333</c:v>
                </c:pt>
                <c:pt idx="33">
                  <c:v>2.2</c:v>
                </c:pt>
                <c:pt idx="34">
                  <c:v>2.2666666666666666</c:v>
                </c:pt>
                <c:pt idx="35">
                  <c:v>2.3333333333333335</c:v>
                </c:pt>
                <c:pt idx="36">
                  <c:v>2.4</c:v>
                </c:pt>
                <c:pt idx="37">
                  <c:v>2.466666666666667</c:v>
                </c:pt>
                <c:pt idx="38">
                  <c:v>2.533333333333333</c:v>
                </c:pt>
                <c:pt idx="39">
                  <c:v>2.6</c:v>
                </c:pt>
                <c:pt idx="40">
                  <c:v>2.6666666666666665</c:v>
                </c:pt>
                <c:pt idx="41">
                  <c:v>2.7333333333333334</c:v>
                </c:pt>
                <c:pt idx="42">
                  <c:v>2.8</c:v>
                </c:pt>
                <c:pt idx="43">
                  <c:v>2.8666666666666667</c:v>
                </c:pt>
                <c:pt idx="44">
                  <c:v>2.933333333333333</c:v>
                </c:pt>
                <c:pt idx="45">
                  <c:v>3</c:v>
                </c:pt>
                <c:pt idx="46">
                  <c:v>3.066666666666667</c:v>
                </c:pt>
                <c:pt idx="47">
                  <c:v>3.1333333333333333</c:v>
                </c:pt>
                <c:pt idx="48">
                  <c:v>3.2</c:v>
                </c:pt>
                <c:pt idx="49">
                  <c:v>3.2666666666666666</c:v>
                </c:pt>
                <c:pt idx="50">
                  <c:v>3.3333333333333335</c:v>
                </c:pt>
                <c:pt idx="51">
                  <c:v>3.4</c:v>
                </c:pt>
                <c:pt idx="52">
                  <c:v>3.466666666666667</c:v>
                </c:pt>
                <c:pt idx="53">
                  <c:v>3.533333333333333</c:v>
                </c:pt>
                <c:pt idx="54">
                  <c:v>3.6</c:v>
                </c:pt>
                <c:pt idx="55">
                  <c:v>3.6666666666666665</c:v>
                </c:pt>
                <c:pt idx="56">
                  <c:v>3.7333333333333334</c:v>
                </c:pt>
                <c:pt idx="57">
                  <c:v>3.8</c:v>
                </c:pt>
                <c:pt idx="58">
                  <c:v>3.8666666666666667</c:v>
                </c:pt>
                <c:pt idx="59">
                  <c:v>3.933333333333333</c:v>
                </c:pt>
                <c:pt idx="60">
                  <c:v>4</c:v>
                </c:pt>
                <c:pt idx="61">
                  <c:v>4.066666666666666</c:v>
                </c:pt>
                <c:pt idx="62">
                  <c:v>4.133333333333334</c:v>
                </c:pt>
                <c:pt idx="63">
                  <c:v>4.2</c:v>
                </c:pt>
                <c:pt idx="64">
                  <c:v>4.266666666666667</c:v>
                </c:pt>
                <c:pt idx="65">
                  <c:v>4.333333333333333</c:v>
                </c:pt>
                <c:pt idx="66">
                  <c:v>4.4</c:v>
                </c:pt>
                <c:pt idx="67">
                  <c:v>4.466666666666667</c:v>
                </c:pt>
                <c:pt idx="68">
                  <c:v>4.533333333333333</c:v>
                </c:pt>
                <c:pt idx="69">
                  <c:v>4.6</c:v>
                </c:pt>
                <c:pt idx="70">
                  <c:v>4.666666666666667</c:v>
                </c:pt>
                <c:pt idx="71">
                  <c:v>4.733333333333333</c:v>
                </c:pt>
                <c:pt idx="72">
                  <c:v>4.8</c:v>
                </c:pt>
                <c:pt idx="73">
                  <c:v>4.866666666666666</c:v>
                </c:pt>
                <c:pt idx="74">
                  <c:v>4.933333333333334</c:v>
                </c:pt>
                <c:pt idx="75">
                  <c:v>5</c:v>
                </c:pt>
                <c:pt idx="76">
                  <c:v>5.066666666666666</c:v>
                </c:pt>
                <c:pt idx="77">
                  <c:v>5.133333333333334</c:v>
                </c:pt>
                <c:pt idx="78">
                  <c:v>5.2</c:v>
                </c:pt>
                <c:pt idx="79">
                  <c:v>5.266666666666667</c:v>
                </c:pt>
                <c:pt idx="80">
                  <c:v>5.333333333333333</c:v>
                </c:pt>
              </c:numCache>
            </c:numRef>
          </c:xVal>
          <c:yVal>
            <c:numRef>
              <c:f>'計算'!$G$10:$G$90</c:f>
              <c:numCache>
                <c:ptCount val="81"/>
                <c:pt idx="0">
                  <c:v>1.3964929812456761</c:v>
                </c:pt>
                <c:pt idx="1">
                  <c:v>1.3696687807905839</c:v>
                </c:pt>
                <c:pt idx="2">
                  <c:v>1.2366663822146509</c:v>
                </c:pt>
                <c:pt idx="3">
                  <c:v>1.007796274611738</c:v>
                </c:pt>
                <c:pt idx="4">
                  <c:v>0.7008007150660523</c:v>
                </c:pt>
                <c:pt idx="5">
                  <c:v>0.33947832978622194</c:v>
                </c:pt>
                <c:pt idx="6">
                  <c:v>-0.04816078101389772</c:v>
                </c:pt>
                <c:pt idx="7">
                  <c:v>-0.4320664162322812</c:v>
                </c:pt>
                <c:pt idx="8">
                  <c:v>-0.7824777978125014</c:v>
                </c:pt>
                <c:pt idx="9">
                  <c:v>-1.0722306582914822</c:v>
                </c:pt>
                <c:pt idx="10">
                  <c:v>-1.278863044051313</c:v>
                </c:pt>
                <c:pt idx="11">
                  <c:v>-1.3863565901404877</c:v>
                </c:pt>
                <c:pt idx="12">
                  <c:v>-1.3863782811662035</c:v>
                </c:pt>
                <c:pt idx="13">
                  <c:v>-1.2789264356168</c:v>
                </c:pt>
                <c:pt idx="14">
                  <c:v>-1.072330836214352</c:v>
                </c:pt>
                <c:pt idx="15">
                  <c:v>-0.7826069961923482</c:v>
                </c:pt>
                <c:pt idx="16">
                  <c:v>-0.4322146194716366</c:v>
                </c:pt>
                <c:pt idx="17">
                  <c:v>-0.048316500238130965</c:v>
                </c:pt>
                <c:pt idx="18">
                  <c:v>0.33932716609898195</c:v>
                </c:pt>
                <c:pt idx="19">
                  <c:v>0.7006658252875444</c:v>
                </c:pt>
                <c:pt idx="20">
                  <c:v>1.00768811554278</c:v>
                </c:pt>
                <c:pt idx="21">
                  <c:v>1.2365933384626848</c:v>
                </c:pt>
                <c:pt idx="22">
                  <c:v>1.3696365147858816</c:v>
                </c:pt>
                <c:pt idx="23">
                  <c:v>1.3965039942836521</c:v>
                </c:pt>
                <c:pt idx="24">
                  <c:v>1.3151129810266942</c:v>
                </c:pt>
                <c:pt idx="25">
                  <c:v>1.1317729939673673</c:v>
                </c:pt>
                <c:pt idx="26">
                  <c:v>0.8606967462392957</c:v>
                </c:pt>
                <c:pt idx="27">
                  <c:v>0.5228983603374903</c:v>
                </c:pt>
                <c:pt idx="28">
                  <c:v>0.14456433072412264</c:v>
                </c:pt>
                <c:pt idx="29">
                  <c:v>-0.24497648140784</c:v>
                </c:pt>
                <c:pt idx="30">
                  <c:v>-0.61552645302225</c:v>
                </c:pt>
                <c:pt idx="31">
                  <c:v>-0.938360151480539</c:v>
                </c:pt>
                <c:pt idx="32">
                  <c:v>-1.1884511609982988</c:v>
                </c:pt>
                <c:pt idx="33">
                  <c:v>-1.3464121573339054</c:v>
                </c:pt>
                <c:pt idx="34">
                  <c:v>-1.399997834031146</c:v>
                </c:pt>
                <c:pt idx="35">
                  <c:v>-1.345054171755861</c:v>
                </c:pt>
                <c:pt idx="36">
                  <c:v>-1.1858404623458805</c:v>
                </c:pt>
                <c:pt idx="37">
                  <c:v>-0.9346991239232892</c:v>
                </c:pt>
                <c:pt idx="38">
                  <c:v>-0.6110989033569323</c:v>
                </c:pt>
                <c:pt idx="39">
                  <c:v>-0.24012563805006926</c:v>
                </c:pt>
                <c:pt idx="40">
                  <c:v>0.14946242517607655</c:v>
                </c:pt>
                <c:pt idx="41">
                  <c:v>0.5274640003296802</c:v>
                </c:pt>
                <c:pt idx="42">
                  <c:v>0.8645759984453307</c:v>
                </c:pt>
                <c:pt idx="43">
                  <c:v>1.134665134580828</c:v>
                </c:pt>
                <c:pt idx="44">
                  <c:v>1.3167938081942878</c:v>
                </c:pt>
                <c:pt idx="45">
                  <c:v>1.396843208474201</c:v>
                </c:pt>
                <c:pt idx="46">
                  <c:v>1.368607819750223</c:v>
                </c:pt>
                <c:pt idx="47">
                  <c:v>1.2342764797472123</c:v>
                </c:pt>
                <c:pt idx="48">
                  <c:v>1.0042626985288523</c:v>
                </c:pt>
                <c:pt idx="49">
                  <c:v>0.6963973919890065</c:v>
                </c:pt>
                <c:pt idx="50">
                  <c:v>0.3345466100594352</c:v>
                </c:pt>
                <c:pt idx="51">
                  <c:v>-0.05323858516897742</c:v>
                </c:pt>
                <c:pt idx="52">
                  <c:v>-0.4368966679720958</c:v>
                </c:pt>
                <c:pt idx="53">
                  <c:v>-0.786686050823169</c:v>
                </c:pt>
                <c:pt idx="54">
                  <c:v>-1.0754906842700902</c:v>
                </c:pt>
                <c:pt idx="55">
                  <c:v>-1.2809221222750902</c:v>
                </c:pt>
                <c:pt idx="56">
                  <c:v>-1.387055098649255</c:v>
                </c:pt>
                <c:pt idx="57">
                  <c:v>-1.3856620708285246</c:v>
                </c:pt>
                <c:pt idx="58">
                  <c:v>-1.2768510278289409</c:v>
                </c:pt>
                <c:pt idx="59">
                  <c:v>-1.0690571188218787</c:v>
                </c:pt>
                <c:pt idx="60">
                  <c:v>-0.7783887512911688</c:v>
                </c:pt>
                <c:pt idx="61">
                  <c:v>-0.427378849946771</c:v>
                </c:pt>
                <c:pt idx="62">
                  <c:v>-0.043238080148094334</c:v>
                </c:pt>
                <c:pt idx="63">
                  <c:v>0.3442545521626849</c:v>
                </c:pt>
                <c:pt idx="64">
                  <c:v>0.7050602010536969</c:v>
                </c:pt>
                <c:pt idx="65">
                  <c:v>1.011208824272128</c:v>
                </c:pt>
                <c:pt idx="66">
                  <c:v>1.2389674510250444</c:v>
                </c:pt>
                <c:pt idx="67">
                  <c:v>1.370679987420055</c:v>
                </c:pt>
                <c:pt idx="68">
                  <c:v>1.396135935867903</c:v>
                </c:pt>
                <c:pt idx="69">
                  <c:v>1.3133619238455696</c:v>
                </c:pt>
                <c:pt idx="70">
                  <c:v>1.1287746818582842</c:v>
                </c:pt>
                <c:pt idx="71">
                  <c:v>0.8566836115841692</c:v>
                </c:pt>
                <c:pt idx="72">
                  <c:v>0.5181815056542938</c:v>
                </c:pt>
                <c:pt idx="73">
                  <c:v>0.13950941166485797</c:v>
                </c:pt>
                <c:pt idx="74">
                  <c:v>-0.24997760207688188</c:v>
                </c:pt>
                <c:pt idx="75">
                  <c:v>-0.6200860830438744</c:v>
                </c:pt>
                <c:pt idx="76">
                  <c:v>-0.942124823427738</c:v>
                </c:pt>
                <c:pt idx="77">
                  <c:v>-1.1911290334496532</c:v>
                </c:pt>
                <c:pt idx="78">
                  <c:v>-1.347795638734672</c:v>
                </c:pt>
                <c:pt idx="79">
                  <c:v>-1.399979675414036</c:v>
                </c:pt>
                <c:pt idx="80">
                  <c:v>-1.3436357807964194</c:v>
                </c:pt>
              </c:numCache>
            </c:numRef>
          </c:yVal>
          <c:smooth val="1"/>
        </c:ser>
        <c:ser>
          <c:idx val="2"/>
          <c:order val="2"/>
          <c:tx>
            <c:v>ｃ(ﾊﾟﾜｰﾋﾟｽﾄﾝ）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'計算'!$E$10:$E$90</c:f>
              <c:numCache>
                <c:ptCount val="81"/>
                <c:pt idx="0">
                  <c:v>0</c:v>
                </c:pt>
                <c:pt idx="1">
                  <c:v>0.06666666666666667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</c:v>
                </c:pt>
                <c:pt idx="6">
                  <c:v>0.4</c:v>
                </c:pt>
                <c:pt idx="7">
                  <c:v>0.4666666666666667</c:v>
                </c:pt>
                <c:pt idx="8">
                  <c:v>0.5333333333333333</c:v>
                </c:pt>
                <c:pt idx="9">
                  <c:v>0.6</c:v>
                </c:pt>
                <c:pt idx="10">
                  <c:v>0.6666666666666666</c:v>
                </c:pt>
                <c:pt idx="11">
                  <c:v>0.7333333333333333</c:v>
                </c:pt>
                <c:pt idx="12">
                  <c:v>0.8</c:v>
                </c:pt>
                <c:pt idx="13">
                  <c:v>0.8666666666666667</c:v>
                </c:pt>
                <c:pt idx="14">
                  <c:v>0.9333333333333333</c:v>
                </c:pt>
                <c:pt idx="15">
                  <c:v>1</c:v>
                </c:pt>
                <c:pt idx="16">
                  <c:v>1.0666666666666667</c:v>
                </c:pt>
                <c:pt idx="17">
                  <c:v>1.1333333333333333</c:v>
                </c:pt>
                <c:pt idx="18">
                  <c:v>1.2</c:v>
                </c:pt>
                <c:pt idx="19">
                  <c:v>1.2666666666666666</c:v>
                </c:pt>
                <c:pt idx="20">
                  <c:v>1.3333333333333333</c:v>
                </c:pt>
                <c:pt idx="21">
                  <c:v>1.4</c:v>
                </c:pt>
                <c:pt idx="22">
                  <c:v>1.4666666666666666</c:v>
                </c:pt>
                <c:pt idx="23">
                  <c:v>1.5333333333333334</c:v>
                </c:pt>
                <c:pt idx="24">
                  <c:v>1.6</c:v>
                </c:pt>
                <c:pt idx="25">
                  <c:v>1.6666666666666667</c:v>
                </c:pt>
                <c:pt idx="26">
                  <c:v>1.7333333333333334</c:v>
                </c:pt>
                <c:pt idx="27">
                  <c:v>1.8</c:v>
                </c:pt>
                <c:pt idx="28">
                  <c:v>1.8666666666666667</c:v>
                </c:pt>
                <c:pt idx="29">
                  <c:v>1.9333333333333333</c:v>
                </c:pt>
                <c:pt idx="30">
                  <c:v>2</c:v>
                </c:pt>
                <c:pt idx="31">
                  <c:v>2.066666666666667</c:v>
                </c:pt>
                <c:pt idx="32">
                  <c:v>2.1333333333333333</c:v>
                </c:pt>
                <c:pt idx="33">
                  <c:v>2.2</c:v>
                </c:pt>
                <c:pt idx="34">
                  <c:v>2.2666666666666666</c:v>
                </c:pt>
                <c:pt idx="35">
                  <c:v>2.3333333333333335</c:v>
                </c:pt>
                <c:pt idx="36">
                  <c:v>2.4</c:v>
                </c:pt>
                <c:pt idx="37">
                  <c:v>2.466666666666667</c:v>
                </c:pt>
                <c:pt idx="38">
                  <c:v>2.533333333333333</c:v>
                </c:pt>
                <c:pt idx="39">
                  <c:v>2.6</c:v>
                </c:pt>
                <c:pt idx="40">
                  <c:v>2.6666666666666665</c:v>
                </c:pt>
                <c:pt idx="41">
                  <c:v>2.7333333333333334</c:v>
                </c:pt>
                <c:pt idx="42">
                  <c:v>2.8</c:v>
                </c:pt>
                <c:pt idx="43">
                  <c:v>2.8666666666666667</c:v>
                </c:pt>
                <c:pt idx="44">
                  <c:v>2.933333333333333</c:v>
                </c:pt>
                <c:pt idx="45">
                  <c:v>3</c:v>
                </c:pt>
                <c:pt idx="46">
                  <c:v>3.066666666666667</c:v>
                </c:pt>
                <c:pt idx="47">
                  <c:v>3.1333333333333333</c:v>
                </c:pt>
                <c:pt idx="48">
                  <c:v>3.2</c:v>
                </c:pt>
                <c:pt idx="49">
                  <c:v>3.2666666666666666</c:v>
                </c:pt>
                <c:pt idx="50">
                  <c:v>3.3333333333333335</c:v>
                </c:pt>
                <c:pt idx="51">
                  <c:v>3.4</c:v>
                </c:pt>
                <c:pt idx="52">
                  <c:v>3.466666666666667</c:v>
                </c:pt>
                <c:pt idx="53">
                  <c:v>3.533333333333333</c:v>
                </c:pt>
                <c:pt idx="54">
                  <c:v>3.6</c:v>
                </c:pt>
                <c:pt idx="55">
                  <c:v>3.6666666666666665</c:v>
                </c:pt>
                <c:pt idx="56">
                  <c:v>3.7333333333333334</c:v>
                </c:pt>
                <c:pt idx="57">
                  <c:v>3.8</c:v>
                </c:pt>
                <c:pt idx="58">
                  <c:v>3.8666666666666667</c:v>
                </c:pt>
                <c:pt idx="59">
                  <c:v>3.933333333333333</c:v>
                </c:pt>
                <c:pt idx="60">
                  <c:v>4</c:v>
                </c:pt>
                <c:pt idx="61">
                  <c:v>4.066666666666666</c:v>
                </c:pt>
                <c:pt idx="62">
                  <c:v>4.133333333333334</c:v>
                </c:pt>
                <c:pt idx="63">
                  <c:v>4.2</c:v>
                </c:pt>
                <c:pt idx="64">
                  <c:v>4.266666666666667</c:v>
                </c:pt>
                <c:pt idx="65">
                  <c:v>4.333333333333333</c:v>
                </c:pt>
                <c:pt idx="66">
                  <c:v>4.4</c:v>
                </c:pt>
                <c:pt idx="67">
                  <c:v>4.466666666666667</c:v>
                </c:pt>
                <c:pt idx="68">
                  <c:v>4.533333333333333</c:v>
                </c:pt>
                <c:pt idx="69">
                  <c:v>4.6</c:v>
                </c:pt>
                <c:pt idx="70">
                  <c:v>4.666666666666667</c:v>
                </c:pt>
                <c:pt idx="71">
                  <c:v>4.733333333333333</c:v>
                </c:pt>
                <c:pt idx="72">
                  <c:v>4.8</c:v>
                </c:pt>
                <c:pt idx="73">
                  <c:v>4.866666666666666</c:v>
                </c:pt>
                <c:pt idx="74">
                  <c:v>4.933333333333334</c:v>
                </c:pt>
                <c:pt idx="75">
                  <c:v>5</c:v>
                </c:pt>
                <c:pt idx="76">
                  <c:v>5.066666666666666</c:v>
                </c:pt>
                <c:pt idx="77">
                  <c:v>5.133333333333334</c:v>
                </c:pt>
                <c:pt idx="78">
                  <c:v>5.2</c:v>
                </c:pt>
                <c:pt idx="79">
                  <c:v>5.266666666666667</c:v>
                </c:pt>
                <c:pt idx="80">
                  <c:v>5.333333333333333</c:v>
                </c:pt>
              </c:numCache>
            </c:numRef>
          </c:xVal>
          <c:yVal>
            <c:numRef>
              <c:f>'計算'!$H$10:$H$90</c:f>
              <c:numCache>
                <c:ptCount val="81"/>
                <c:pt idx="0">
                  <c:v>-3.3515831549896227</c:v>
                </c:pt>
                <c:pt idx="1">
                  <c:v>-3.9489207944742057</c:v>
                </c:pt>
                <c:pt idx="2">
                  <c:v>-4.2401338435763085</c:v>
                </c:pt>
                <c:pt idx="3">
                  <c:v>-4.202647153284292</c:v>
                </c:pt>
                <c:pt idx="4">
                  <c:v>-3.8393667321781426</c:v>
                </c:pt>
                <c:pt idx="5">
                  <c:v>-3.1784544695164985</c:v>
                </c:pt>
                <c:pt idx="6">
                  <c:v>-2.2711449952694367</c:v>
                </c:pt>
                <c:pt idx="7">
                  <c:v>-1.1877739164571592</c:v>
                </c:pt>
                <c:pt idx="8">
                  <c:v>-0.012325325188506663</c:v>
                </c:pt>
                <c:pt idx="9">
                  <c:v>1.1640787385550417</c:v>
                </c:pt>
                <c:pt idx="10">
                  <c:v>2.2502421655373332</c:v>
                </c:pt>
                <c:pt idx="11">
                  <c:v>3.1619643978138656</c:v>
                </c:pt>
                <c:pt idx="12">
                  <c:v>3.828567746612352</c:v>
                </c:pt>
                <c:pt idx="13">
                  <c:v>4.198376402839816</c:v>
                </c:pt>
                <c:pt idx="14">
                  <c:v>4.242722401424398</c:v>
                </c:pt>
                <c:pt idx="15">
                  <c:v>3.9581679928243014</c:v>
                </c:pt>
                <c:pt idx="16">
                  <c:v>3.3667721410724627</c:v>
                </c:pt>
                <c:pt idx="17">
                  <c:v>2.51438048914171</c:v>
                </c:pt>
                <c:pt idx="18">
                  <c:v>1.4670713553558403</c:v>
                </c:pt>
                <c:pt idx="19">
                  <c:v>0.3060332710302169</c:v>
                </c:pt>
                <c:pt idx="20">
                  <c:v>-0.878728841862565</c:v>
                </c:pt>
                <c:pt idx="21">
                  <c:v>-1.9953709491201697</c:v>
                </c:pt>
                <c:pt idx="22">
                  <c:v>-2.9573297526976208</c:v>
                </c:pt>
                <c:pt idx="23">
                  <c:v>-3.690033170743592</c:v>
                </c:pt>
                <c:pt idx="24">
                  <c:v>-4.13668124565066</c:v>
                </c:pt>
                <c:pt idx="25">
                  <c:v>-4.262649337905327</c:v>
                </c:pt>
                <c:pt idx="26">
                  <c:v>-4.058172265411086</c:v>
                </c:pt>
                <c:pt idx="27">
                  <c:v>-3.5391013109152345</c:v>
                </c:pt>
                <c:pt idx="28">
                  <c:v>-2.745675413508892</c:v>
                </c:pt>
                <c:pt idx="29">
                  <c:v>-1.7394018027577314</c:v>
                </c:pt>
                <c:pt idx="30">
                  <c:v>-0.5982878920631325</c:v>
                </c:pt>
                <c:pt idx="31">
                  <c:v>0.5892059399874258</c:v>
                </c:pt>
                <c:pt idx="32">
                  <c:v>1.7310238933822324</c:v>
                </c:pt>
                <c:pt idx="33">
                  <c:v>2.738651011385903</c:v>
                </c:pt>
                <c:pt idx="34">
                  <c:v>3.5339749552579884</c:v>
                </c:pt>
                <c:pt idx="35">
                  <c:v>4.055341356827857</c:v>
                </c:pt>
                <c:pt idx="36">
                  <c:v>4.2623333314765155</c:v>
                </c:pt>
                <c:pt idx="37">
                  <c:v>4.138904638534759</c:v>
                </c:pt>
                <c:pt idx="38">
                  <c:v>3.6946236031310935</c:v>
                </c:pt>
                <c:pt idx="39">
                  <c:v>2.963931369328962</c:v>
                </c:pt>
                <c:pt idx="40">
                  <c:v>2.003471985568487</c:v>
                </c:pt>
                <c:pt idx="41">
                  <c:v>0.8877012970628853</c:v>
                </c:pt>
                <c:pt idx="42">
                  <c:v>-0.29688495146246546</c:v>
                </c:pt>
                <c:pt idx="43">
                  <c:v>-1.4584563590002875</c:v>
                </c:pt>
                <c:pt idx="44">
                  <c:v>-2.5069666597885214</c:v>
                </c:pt>
                <c:pt idx="45">
                  <c:v>-3.3611342067529346</c:v>
                </c:pt>
                <c:pt idx="46">
                  <c:v>-3.954743012275237</c:v>
                </c:pt>
                <c:pt idx="47">
                  <c:v>-4.2417758828244105</c:v>
                </c:pt>
                <c:pt idx="48">
                  <c:v>-4.199981721329556</c:v>
                </c:pt>
                <c:pt idx="49">
                  <c:v>-3.832600456174621</c:v>
                </c:pt>
                <c:pt idx="50">
                  <c:v>-3.168111878462817</c:v>
                </c:pt>
                <c:pt idx="51">
                  <c:v>-2.258027857956266</c:v>
                </c:pt>
                <c:pt idx="52">
                  <c:v>-1.1728990874875462</c:v>
                </c:pt>
                <c:pt idx="53">
                  <c:v>0.003154082685392279</c:v>
                </c:pt>
                <c:pt idx="54">
                  <c:v>1.1789627449736848</c:v>
                </c:pt>
                <c:pt idx="55">
                  <c:v>2.2633769463028366</c:v>
                </c:pt>
                <c:pt idx="56">
                  <c:v>3.1723317305837684</c:v>
                </c:pt>
                <c:pt idx="57">
                  <c:v>3.835363944591508</c:v>
                </c:pt>
                <c:pt idx="58">
                  <c:v>4.201074617445846</c:v>
                </c:pt>
                <c:pt idx="59">
                  <c:v>4.241113464156836</c:v>
                </c:pt>
                <c:pt idx="60">
                  <c:v>3.952376630231896</c:v>
                </c:pt>
                <c:pt idx="61">
                  <c:v>3.3572473058168724</c:v>
                </c:pt>
                <c:pt idx="62">
                  <c:v>2.501860556703939</c:v>
                </c:pt>
                <c:pt idx="63">
                  <c:v>1.4525268843742138</c:v>
                </c:pt>
                <c:pt idx="64">
                  <c:v>0.2905917645500721</c:v>
                </c:pt>
                <c:pt idx="65">
                  <c:v>-0.8938703416385055</c:v>
                </c:pt>
                <c:pt idx="66">
                  <c:v>-2.0090386568318497</c:v>
                </c:pt>
                <c:pt idx="67">
                  <c:v>-2.9684641329320725</c:v>
                </c:pt>
                <c:pt idx="68">
                  <c:v>-3.69777107436061</c:v>
                </c:pt>
                <c:pt idx="69">
                  <c:v>-4.140422822033227</c:v>
                </c:pt>
                <c:pt idx="70">
                  <c:v>-4.262104536025044</c:v>
                </c:pt>
                <c:pt idx="71">
                  <c:v>-4.053383318896104</c:v>
                </c:pt>
                <c:pt idx="72">
                  <c:v>-3.530439464053949</c:v>
                </c:pt>
                <c:pt idx="73">
                  <c:v>-2.733812141993121</c:v>
                </c:pt>
                <c:pt idx="74">
                  <c:v>-1.725256760164303</c:v>
                </c:pt>
                <c:pt idx="75">
                  <c:v>-0.5829576173188298</c:v>
                </c:pt>
                <c:pt idx="76">
                  <c:v>0.6045330274837691</c:v>
                </c:pt>
                <c:pt idx="77">
                  <c:v>1.7451596213107197</c:v>
                </c:pt>
                <c:pt idx="78">
                  <c:v>2.7504995629026054</c:v>
                </c:pt>
                <c:pt idx="79">
                  <c:v>3.5426178178962155</c:v>
                </c:pt>
                <c:pt idx="80">
                  <c:v>4.06010852657321</c:v>
                </c:pt>
              </c:numCache>
            </c:numRef>
          </c:yVal>
          <c:smooth val="1"/>
        </c:ser>
        <c:axId val="26186671"/>
        <c:axId val="34353448"/>
      </c:scatterChart>
      <c:valAx>
        <c:axId val="26186671"/>
        <c:scaling>
          <c:orientation val="minMax"/>
          <c:max val="2.6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時間[s]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3448"/>
        <c:crossesAt val="-5"/>
        <c:crossBetween val="midCat"/>
        <c:dispUnits/>
        <c:majorUnit val="0.2"/>
        <c:minorUnit val="0.1"/>
      </c:valAx>
      <c:valAx>
        <c:axId val="34353448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6671"/>
        <c:crossesAt val="-6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7525"/>
          <c:y val="0.0235"/>
          <c:w val="0.59075"/>
          <c:h val="0.092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1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'運動'!$G$8:$G$10</c:f>
              <c:strCache/>
            </c:strRef>
          </c:cat>
          <c:val>
            <c:numRef>
              <c:f>'運動'!$I$8:$I$10</c:f>
              <c:numCache/>
            </c:numRef>
          </c:val>
          <c:shape val="cylinder"/>
        </c:ser>
        <c:ser>
          <c:idx val="0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'運動'!$G$8:$G$10</c:f>
              <c:strCache/>
            </c:strRef>
          </c:cat>
          <c:val>
            <c:numRef>
              <c:f>'運動'!$H$8:$H$10</c:f>
              <c:numCache/>
            </c:numRef>
          </c:val>
          <c:shape val="cylinder"/>
        </c:ser>
        <c:overlap val="100"/>
        <c:shape val="cylinder"/>
        <c:axId val="40745577"/>
        <c:axId val="31165874"/>
      </c:bar3DChart>
      <c:catAx>
        <c:axId val="4074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1165874"/>
        <c:crossesAt val="0"/>
        <c:auto val="1"/>
        <c:lblOffset val="100"/>
        <c:noMultiLvlLbl val="0"/>
      </c:catAx>
      <c:valAx>
        <c:axId val="31165874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745577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p-V　図</a:t>
            </a:r>
          </a:p>
        </c:rich>
      </c:tx>
      <c:layout>
        <c:manualLayout>
          <c:xMode val="factor"/>
          <c:yMode val="factor"/>
          <c:x val="0.04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9"/>
          <c:w val="0.92425"/>
          <c:h val="0.86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5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errBars>
            <c:errDir val="y"/>
            <c:errBarType val="both"/>
            <c:errValType val="fixedVal"/>
            <c:val val="0.5"/>
            <c:noEndCap val="0"/>
          </c:errBars>
          <c:errBars>
            <c:errDir val="x"/>
            <c:errBarType val="both"/>
            <c:errValType val="fixedVal"/>
            <c:val val="1"/>
            <c:noEndCap val="0"/>
          </c:errBars>
          <c:xVal>
            <c:numRef>
              <c:f>'運動'!$H$13</c:f>
              <c:numCache/>
            </c:numRef>
          </c:xVal>
          <c:yVal>
            <c:numRef>
              <c:f>'運動'!$G$13</c:f>
              <c:numCache/>
            </c:numRef>
          </c:yVal>
          <c:smooth val="0"/>
        </c:ser>
        <c:axId val="12057411"/>
        <c:axId val="41407836"/>
      </c:scatterChart>
      <c:valAx>
        <c:axId val="1205741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07836"/>
        <c:crossesAt val="0"/>
        <c:crossBetween val="midCat"/>
        <c:dispUnits/>
        <c:majorUnit val="2"/>
        <c:minorUnit val="1"/>
      </c:valAx>
      <c:valAx>
        <c:axId val="4140783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ｐ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57411"/>
        <c:crossesAt val="0"/>
        <c:crossBetween val="midCat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'関数'!$D$10</c:f>
              <c:strCache>
                <c:ptCount val="1"/>
                <c:pt idx="0">
                  <c:v>sint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'関数'!$C$11:$C$139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'関数'!$D$11:$D$139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'関数'!$E$10</c:f>
              <c:strCache>
                <c:ptCount val="1"/>
                <c:pt idx="0">
                  <c:v>sin2t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'関数'!$C$11:$C$139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'関数'!$E$11:$E$139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'関数'!$F$10</c:f>
              <c:strCache>
                <c:ptCount val="1"/>
                <c:pt idx="0">
                  <c:v>sin3t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'関数'!$C$11:$C$139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'関数'!$F$11:$F$139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'関数'!$G$10</c:f>
              <c:strCache>
                <c:ptCount val="1"/>
                <c:pt idx="0">
                  <c:v>+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'関数'!$C$11:$C$139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'関数'!$G$11:$G$139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'関数'!$H$10</c:f>
              <c:strCache>
                <c:ptCount val="1"/>
                <c:pt idx="0">
                  <c:v>-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'関数'!$C$11:$C$139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'関数'!$H$11:$H$139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axId val="37126205"/>
        <c:axId val="65700390"/>
      </c:scatterChart>
      <c:valAx>
        <c:axId val="37126205"/>
        <c:scaling>
          <c:orientation val="minMax"/>
          <c:max val="14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5700390"/>
        <c:crosses val="autoZero"/>
        <c:crossBetween val="midCat"/>
        <c:dispUnits/>
        <c:majorUnit val="2"/>
        <c:minorUnit val="1"/>
      </c:valAx>
      <c:valAx>
        <c:axId val="657003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2620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3"/>
          <c:order val="0"/>
          <c:tx>
            <c:strRef>
              <c:f>'関数'!$I$10</c:f>
              <c:strCache>
                <c:ptCount val="1"/>
                <c:pt idx="0">
                  <c:v>+B1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'関数'!$C$11:$C$139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'関数'!$I$11:$I$139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'関数'!$J$10</c:f>
              <c:strCache>
                <c:ptCount val="1"/>
                <c:pt idx="0">
                  <c:v>-B2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'関数'!$C$11:$C$139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'関数'!$J$11:$J$139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axId val="54432599"/>
        <c:axId val="20131344"/>
      </c:scatterChart>
      <c:valAx>
        <c:axId val="54432599"/>
        <c:scaling>
          <c:orientation val="minMax"/>
          <c:max val="14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20131344"/>
        <c:crosses val="autoZero"/>
        <c:crossBetween val="midCat"/>
        <c:dispUnits/>
        <c:majorUnit val="2"/>
        <c:minorUnit val="1"/>
      </c:valAx>
      <c:valAx>
        <c:axId val="201313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43259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8</xdr:row>
      <xdr:rowOff>19050</xdr:rowOff>
    </xdr:from>
    <xdr:to>
      <xdr:col>19</xdr:col>
      <xdr:colOff>333375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8334375" y="1390650"/>
        <a:ext cx="5695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152400</xdr:rowOff>
    </xdr:from>
    <xdr:to>
      <xdr:col>6</xdr:col>
      <xdr:colOff>619125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685800" y="2714625"/>
        <a:ext cx="43529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161925</xdr:rowOff>
    </xdr:from>
    <xdr:to>
      <xdr:col>13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114925" y="272415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</xdr:row>
      <xdr:rowOff>9525</xdr:rowOff>
    </xdr:from>
    <xdr:to>
      <xdr:col>16</xdr:col>
      <xdr:colOff>638175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6981825" y="180975"/>
        <a:ext cx="46291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15</xdr:row>
      <xdr:rowOff>142875</xdr:rowOff>
    </xdr:from>
    <xdr:to>
      <xdr:col>16</xdr:col>
      <xdr:colOff>638175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6981825" y="2714625"/>
        <a:ext cx="46291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91"/>
  <sheetViews>
    <sheetView workbookViewId="0" topLeftCell="H1">
      <selection activeCell="I10" sqref="I10"/>
    </sheetView>
  </sheetViews>
  <sheetFormatPr defaultColWidth="9.00390625" defaultRowHeight="13.5"/>
  <cols>
    <col min="2" max="2" width="3.50390625" style="0" customWidth="1"/>
    <col min="5" max="5" width="15.125" style="0" customWidth="1"/>
    <col min="6" max="6" width="10.625" style="0" customWidth="1"/>
    <col min="7" max="7" width="10.75390625" style="0" customWidth="1"/>
    <col min="8" max="8" width="12.125" style="0" customWidth="1"/>
    <col min="13" max="13" width="9.25390625" style="0" customWidth="1"/>
    <col min="15" max="15" width="10.375" style="0" customWidth="1"/>
  </cols>
  <sheetData>
    <row r="2" spans="5:8" ht="13.5">
      <c r="E2" t="s">
        <v>12</v>
      </c>
      <c r="F2" t="s">
        <v>0</v>
      </c>
      <c r="G2">
        <v>4.19</v>
      </c>
      <c r="H2" t="s">
        <v>17</v>
      </c>
    </row>
    <row r="3" spans="5:8" ht="13.5">
      <c r="E3" t="s">
        <v>13</v>
      </c>
      <c r="F3" t="s">
        <v>1</v>
      </c>
      <c r="G3">
        <v>1.5</v>
      </c>
      <c r="H3" t="s">
        <v>18</v>
      </c>
    </row>
    <row r="4" spans="5:7" ht="13.5">
      <c r="E4" t="s">
        <v>14</v>
      </c>
      <c r="F4" t="s">
        <v>2</v>
      </c>
      <c r="G4">
        <v>1</v>
      </c>
    </row>
    <row r="5" spans="5:7" ht="13.5">
      <c r="E5" t="s">
        <v>15</v>
      </c>
      <c r="F5" t="s">
        <v>3</v>
      </c>
      <c r="G5">
        <v>1.4</v>
      </c>
    </row>
    <row r="6" spans="5:7" ht="13.5">
      <c r="E6" t="s">
        <v>16</v>
      </c>
      <c r="F6" t="s">
        <v>4</v>
      </c>
      <c r="G6">
        <v>1.2</v>
      </c>
    </row>
    <row r="9" spans="4:11" ht="13.5">
      <c r="D9" t="s">
        <v>5</v>
      </c>
      <c r="E9" s="1" t="s">
        <v>11</v>
      </c>
      <c r="F9" s="1" t="s">
        <v>7</v>
      </c>
      <c r="G9" s="1" t="s">
        <v>8</v>
      </c>
      <c r="H9" s="1" t="s">
        <v>9</v>
      </c>
      <c r="I9" s="1" t="s">
        <v>10</v>
      </c>
      <c r="J9" s="2"/>
      <c r="K9" s="2"/>
    </row>
    <row r="10" spans="4:11" ht="13.5">
      <c r="D10">
        <v>0</v>
      </c>
      <c r="E10" s="1">
        <f aca="true" t="shared" si="0" ref="E10:E41">D10/15</f>
        <v>0</v>
      </c>
      <c r="F10" s="1">
        <f aca="true" t="shared" si="1" ref="F10:F41">$G$4*SIN($G$2*E10)</f>
        <v>0</v>
      </c>
      <c r="G10" s="1">
        <f aca="true" t="shared" si="2" ref="G10:G41">$G$5*SIN($G$2*E10+$G$3)</f>
        <v>1.3964929812456761</v>
      </c>
      <c r="H10" s="1">
        <f>-I10*2</f>
        <v>-3.3515831549896227</v>
      </c>
      <c r="I10" s="1">
        <f aca="true" t="shared" si="3" ref="I10:I41">(F10+G10)*$G$6</f>
        <v>1.6757915774948113</v>
      </c>
      <c r="J10" s="2"/>
      <c r="K10" s="2"/>
    </row>
    <row r="11" spans="4:11" ht="13.5">
      <c r="D11">
        <v>1</v>
      </c>
      <c r="E11" s="1">
        <f t="shared" si="0"/>
        <v>0.06666666666666667</v>
      </c>
      <c r="F11" s="1">
        <f t="shared" si="1"/>
        <v>0.2757148835736687</v>
      </c>
      <c r="G11" s="1">
        <f t="shared" si="2"/>
        <v>1.3696687807905839</v>
      </c>
      <c r="H11" s="1">
        <f aca="true" t="shared" si="4" ref="H11:H74">-I11*2</f>
        <v>-3.9489207944742057</v>
      </c>
      <c r="I11" s="1">
        <f t="shared" si="3"/>
        <v>1.9744603972371029</v>
      </c>
      <c r="J11" s="2"/>
      <c r="K11" s="2"/>
    </row>
    <row r="12" spans="4:11" ht="13.5">
      <c r="D12">
        <v>2</v>
      </c>
      <c r="E12" s="1">
        <f t="shared" si="0"/>
        <v>0.13333333333333333</v>
      </c>
      <c r="F12" s="1">
        <f t="shared" si="1"/>
        <v>0.530056052608811</v>
      </c>
      <c r="G12" s="1">
        <f t="shared" si="2"/>
        <v>1.2366663822146509</v>
      </c>
      <c r="H12" s="1">
        <f t="shared" si="4"/>
        <v>-4.2401338435763085</v>
      </c>
      <c r="I12" s="1">
        <f t="shared" si="3"/>
        <v>2.1200669217881543</v>
      </c>
      <c r="J12" s="2"/>
      <c r="K12" s="2"/>
    </row>
    <row r="13" spans="4:11" ht="13.5">
      <c r="D13">
        <v>3</v>
      </c>
      <c r="E13" s="1">
        <f t="shared" si="0"/>
        <v>0.2</v>
      </c>
      <c r="F13" s="1">
        <f t="shared" si="1"/>
        <v>0.7433067059233835</v>
      </c>
      <c r="G13" s="1">
        <f t="shared" si="2"/>
        <v>1.007796274611738</v>
      </c>
      <c r="H13" s="1">
        <f t="shared" si="4"/>
        <v>-4.202647153284292</v>
      </c>
      <c r="I13" s="1">
        <f t="shared" si="3"/>
        <v>2.101323576642146</v>
      </c>
      <c r="J13" s="2"/>
      <c r="K13" s="2"/>
    </row>
    <row r="14" spans="4:11" ht="13.5">
      <c r="D14">
        <v>4</v>
      </c>
      <c r="E14" s="1">
        <f t="shared" si="0"/>
        <v>0.26666666666666666</v>
      </c>
      <c r="F14" s="1">
        <f t="shared" si="1"/>
        <v>0.8989354233415071</v>
      </c>
      <c r="G14" s="1">
        <f t="shared" si="2"/>
        <v>0.7008007150660523</v>
      </c>
      <c r="H14" s="1">
        <f t="shared" si="4"/>
        <v>-3.8393667321781426</v>
      </c>
      <c r="I14" s="1">
        <f t="shared" si="3"/>
        <v>1.9196833660890713</v>
      </c>
      <c r="J14" s="2"/>
      <c r="K14" s="2"/>
    </row>
    <row r="15" spans="4:11" ht="13.5">
      <c r="D15">
        <v>5</v>
      </c>
      <c r="E15" s="1">
        <f t="shared" si="0"/>
        <v>0.3333333333333333</v>
      </c>
      <c r="F15" s="1">
        <f t="shared" si="1"/>
        <v>0.9848776991789857</v>
      </c>
      <c r="G15" s="1">
        <f t="shared" si="2"/>
        <v>0.33947832978622194</v>
      </c>
      <c r="H15" s="1">
        <f t="shared" si="4"/>
        <v>-3.1784544695164985</v>
      </c>
      <c r="I15" s="1">
        <f t="shared" si="3"/>
        <v>1.5892272347582492</v>
      </c>
      <c r="J15" s="2"/>
      <c r="K15" s="2"/>
    </row>
    <row r="16" spans="4:11" ht="13.5">
      <c r="D16">
        <v>6</v>
      </c>
      <c r="E16" s="1">
        <f t="shared" si="0"/>
        <v>0.4</v>
      </c>
      <c r="F16" s="1">
        <f t="shared" si="1"/>
        <v>0.9944711957094965</v>
      </c>
      <c r="G16" s="1">
        <f t="shared" si="2"/>
        <v>-0.04816078101389772</v>
      </c>
      <c r="H16" s="1">
        <f t="shared" si="4"/>
        <v>-2.2711449952694367</v>
      </c>
      <c r="I16" s="1">
        <f t="shared" si="3"/>
        <v>1.1355724976347183</v>
      </c>
      <c r="J16" s="2"/>
      <c r="K16" s="2"/>
    </row>
    <row r="17" spans="4:11" ht="13.5">
      <c r="D17">
        <v>7</v>
      </c>
      <c r="E17" s="1">
        <f t="shared" si="0"/>
        <v>0.4666666666666667</v>
      </c>
      <c r="F17" s="1">
        <f t="shared" si="1"/>
        <v>0.9269722147560976</v>
      </c>
      <c r="G17" s="1">
        <f t="shared" si="2"/>
        <v>-0.4320664162322812</v>
      </c>
      <c r="H17" s="1">
        <f t="shared" si="4"/>
        <v>-1.1877739164571592</v>
      </c>
      <c r="I17" s="1">
        <f t="shared" si="3"/>
        <v>0.5938869582285796</v>
      </c>
      <c r="J17" s="2"/>
      <c r="K17" s="2"/>
    </row>
    <row r="18" spans="4:11" ht="13.5">
      <c r="D18">
        <v>8</v>
      </c>
      <c r="E18" s="1">
        <f t="shared" si="0"/>
        <v>0.5333333333333333</v>
      </c>
      <c r="F18" s="1">
        <f t="shared" si="1"/>
        <v>0.7876133499743792</v>
      </c>
      <c r="G18" s="1">
        <f t="shared" si="2"/>
        <v>-0.7824777978125014</v>
      </c>
      <c r="H18" s="1">
        <f t="shared" si="4"/>
        <v>-0.012325325188506663</v>
      </c>
      <c r="I18" s="1">
        <f t="shared" si="3"/>
        <v>0.006162662594253332</v>
      </c>
      <c r="J18" s="2"/>
      <c r="K18" s="2"/>
    </row>
    <row r="19" spans="4:11" ht="13.5">
      <c r="D19">
        <v>9</v>
      </c>
      <c r="E19" s="1">
        <f t="shared" si="0"/>
        <v>0.6</v>
      </c>
      <c r="F19" s="1">
        <f t="shared" si="1"/>
        <v>0.5871978505602148</v>
      </c>
      <c r="G19" s="1">
        <f t="shared" si="2"/>
        <v>-1.0722306582914822</v>
      </c>
      <c r="H19" s="1">
        <f t="shared" si="4"/>
        <v>1.1640787385550417</v>
      </c>
      <c r="I19" s="1">
        <f t="shared" si="3"/>
        <v>-0.5820393692775209</v>
      </c>
      <c r="J19" s="2"/>
      <c r="K19" s="2"/>
    </row>
    <row r="20" spans="4:11" ht="13.5">
      <c r="D20">
        <v>10</v>
      </c>
      <c r="E20" s="1">
        <f t="shared" si="0"/>
        <v>0.6666666666666666</v>
      </c>
      <c r="F20" s="1">
        <f t="shared" si="1"/>
        <v>0.3412621417440907</v>
      </c>
      <c r="G20" s="1">
        <f t="shared" si="2"/>
        <v>-1.278863044051313</v>
      </c>
      <c r="H20" s="1">
        <f t="shared" si="4"/>
        <v>2.2502421655373332</v>
      </c>
      <c r="I20" s="1">
        <f t="shared" si="3"/>
        <v>-1.1251210827686666</v>
      </c>
      <c r="J20" s="2"/>
      <c r="K20" s="2"/>
    </row>
    <row r="21" spans="4:11" ht="13.5">
      <c r="D21">
        <v>11</v>
      </c>
      <c r="E21" s="1">
        <f t="shared" si="0"/>
        <v>0.7333333333333333</v>
      </c>
      <c r="F21" s="1">
        <f t="shared" si="1"/>
        <v>0.06887142438471032</v>
      </c>
      <c r="G21" s="1">
        <f t="shared" si="2"/>
        <v>-1.3863565901404877</v>
      </c>
      <c r="H21" s="1">
        <f t="shared" si="4"/>
        <v>3.1619643978138656</v>
      </c>
      <c r="I21" s="1">
        <f t="shared" si="3"/>
        <v>-1.5809821989069328</v>
      </c>
      <c r="J21" s="2"/>
      <c r="K21" s="2"/>
    </row>
    <row r="22" spans="4:11" ht="13.5">
      <c r="D22">
        <v>12</v>
      </c>
      <c r="E22" s="1">
        <f t="shared" si="0"/>
        <v>0.8</v>
      </c>
      <c r="F22" s="1">
        <f t="shared" si="1"/>
        <v>-0.20885827992227646</v>
      </c>
      <c r="G22" s="1">
        <f t="shared" si="2"/>
        <v>-1.3863782811662035</v>
      </c>
      <c r="H22" s="1">
        <f t="shared" si="4"/>
        <v>3.828567746612352</v>
      </c>
      <c r="I22" s="1">
        <f t="shared" si="3"/>
        <v>-1.914283873306176</v>
      </c>
      <c r="J22" s="2"/>
      <c r="K22" s="2"/>
    </row>
    <row r="23" spans="4:11" ht="13.5">
      <c r="D23">
        <v>13</v>
      </c>
      <c r="E23" s="1">
        <f t="shared" si="0"/>
        <v>0.8666666666666667</v>
      </c>
      <c r="F23" s="1">
        <f t="shared" si="1"/>
        <v>-0.4703970655664569</v>
      </c>
      <c r="G23" s="1">
        <f t="shared" si="2"/>
        <v>-1.2789264356168</v>
      </c>
      <c r="H23" s="1">
        <f t="shared" si="4"/>
        <v>4.198376402839816</v>
      </c>
      <c r="I23" s="1">
        <f t="shared" si="3"/>
        <v>-2.099188201419908</v>
      </c>
      <c r="J23" s="2"/>
      <c r="K23" s="2"/>
    </row>
    <row r="24" spans="4:11" ht="13.5">
      <c r="D24">
        <v>14</v>
      </c>
      <c r="E24" s="1">
        <f t="shared" si="0"/>
        <v>0.9333333333333333</v>
      </c>
      <c r="F24" s="1">
        <f t="shared" si="1"/>
        <v>-0.6954701643791475</v>
      </c>
      <c r="G24" s="1">
        <f t="shared" si="2"/>
        <v>-1.072330836214352</v>
      </c>
      <c r="H24" s="1">
        <f t="shared" si="4"/>
        <v>4.242722401424398</v>
      </c>
      <c r="I24" s="1">
        <f t="shared" si="3"/>
        <v>-2.121361200712199</v>
      </c>
      <c r="J24" s="2"/>
      <c r="K24" s="2"/>
    </row>
    <row r="25" spans="4:11" ht="13.5">
      <c r="D25">
        <v>15</v>
      </c>
      <c r="E25" s="1">
        <f t="shared" si="0"/>
        <v>1</v>
      </c>
      <c r="F25" s="1">
        <f t="shared" si="1"/>
        <v>-0.8666296674844443</v>
      </c>
      <c r="G25" s="1">
        <f t="shared" si="2"/>
        <v>-0.7826069961923482</v>
      </c>
      <c r="H25" s="1">
        <f t="shared" si="4"/>
        <v>3.9581679928243014</v>
      </c>
      <c r="I25" s="1">
        <f t="shared" si="3"/>
        <v>-1.9790839964121507</v>
      </c>
      <c r="J25" s="2"/>
      <c r="K25" s="2"/>
    </row>
    <row r="26" spans="4:11" ht="13.5">
      <c r="D26">
        <v>16</v>
      </c>
      <c r="E26" s="1">
        <f t="shared" si="0"/>
        <v>1.0666666666666667</v>
      </c>
      <c r="F26" s="1">
        <f t="shared" si="1"/>
        <v>-0.9706071059752229</v>
      </c>
      <c r="G26" s="1">
        <f t="shared" si="2"/>
        <v>-0.4322146194716366</v>
      </c>
      <c r="H26" s="1">
        <f t="shared" si="4"/>
        <v>3.3667721410724627</v>
      </c>
      <c r="I26" s="1">
        <f t="shared" si="3"/>
        <v>-1.6833860705362313</v>
      </c>
      <c r="J26" s="2"/>
      <c r="K26" s="2"/>
    </row>
    <row r="27" spans="4:11" ht="13.5">
      <c r="D27">
        <v>17</v>
      </c>
      <c r="E27" s="1">
        <f t="shared" si="0"/>
        <v>1.1333333333333333</v>
      </c>
      <c r="F27" s="1">
        <f t="shared" si="1"/>
        <v>-0.9993420369042482</v>
      </c>
      <c r="G27" s="1">
        <f t="shared" si="2"/>
        <v>-0.048316500238130965</v>
      </c>
      <c r="H27" s="1">
        <f t="shared" si="4"/>
        <v>2.51438048914171</v>
      </c>
      <c r="I27" s="1">
        <f t="shared" si="3"/>
        <v>-1.257190244570855</v>
      </c>
      <c r="J27" s="2"/>
      <c r="K27" s="2"/>
    </row>
    <row r="28" spans="4:11" ht="13.5">
      <c r="D28">
        <v>18</v>
      </c>
      <c r="E28" s="1">
        <f t="shared" si="0"/>
        <v>1.2</v>
      </c>
      <c r="F28" s="1">
        <f t="shared" si="1"/>
        <v>-0.9506068974972488</v>
      </c>
      <c r="G28" s="1">
        <f t="shared" si="2"/>
        <v>0.33932716609898195</v>
      </c>
      <c r="H28" s="1">
        <f t="shared" si="4"/>
        <v>1.4670713553558403</v>
      </c>
      <c r="I28" s="1">
        <f t="shared" si="3"/>
        <v>-0.7335356776779202</v>
      </c>
      <c r="J28" s="2"/>
      <c r="K28" s="2"/>
    </row>
    <row r="29" spans="4:11" ht="13.5">
      <c r="D29">
        <v>19</v>
      </c>
      <c r="E29" s="1">
        <f t="shared" si="0"/>
        <v>1.2666666666666666</v>
      </c>
      <c r="F29" s="1">
        <f t="shared" si="1"/>
        <v>-0.8281796882168014</v>
      </c>
      <c r="G29" s="1">
        <f t="shared" si="2"/>
        <v>0.7006658252875444</v>
      </c>
      <c r="H29" s="1">
        <f t="shared" si="4"/>
        <v>0.3060332710302169</v>
      </c>
      <c r="I29" s="1">
        <f t="shared" si="3"/>
        <v>-0.15301663551510844</v>
      </c>
      <c r="J29" s="2"/>
      <c r="K29" s="2"/>
    </row>
    <row r="30" spans="4:11" ht="13.5">
      <c r="D30">
        <v>20</v>
      </c>
      <c r="E30" s="1">
        <f t="shared" si="0"/>
        <v>1.3333333333333333</v>
      </c>
      <c r="F30" s="1">
        <f t="shared" si="1"/>
        <v>-0.6415510981000445</v>
      </c>
      <c r="G30" s="1">
        <f t="shared" si="2"/>
        <v>1.00768811554278</v>
      </c>
      <c r="H30" s="1">
        <f t="shared" si="4"/>
        <v>-0.878728841862565</v>
      </c>
      <c r="I30" s="1">
        <f t="shared" si="3"/>
        <v>0.4393644209312825</v>
      </c>
      <c r="J30" s="2"/>
      <c r="K30" s="2"/>
    </row>
    <row r="31" spans="4:11" ht="13.5">
      <c r="D31">
        <v>21</v>
      </c>
      <c r="E31" s="1">
        <f t="shared" si="0"/>
        <v>1.4</v>
      </c>
      <c r="F31" s="1">
        <f t="shared" si="1"/>
        <v>-0.4051887763292808</v>
      </c>
      <c r="G31" s="1">
        <f t="shared" si="2"/>
        <v>1.2365933384626848</v>
      </c>
      <c r="H31" s="1">
        <f t="shared" si="4"/>
        <v>-1.9953709491201697</v>
      </c>
      <c r="I31" s="1">
        <f t="shared" si="3"/>
        <v>0.9976854745600848</v>
      </c>
      <c r="J31" s="2"/>
      <c r="K31" s="2"/>
    </row>
    <row r="32" spans="4:11" ht="13.5">
      <c r="D32">
        <v>22</v>
      </c>
      <c r="E32" s="1">
        <f t="shared" si="0"/>
        <v>1.4666666666666666</v>
      </c>
      <c r="F32" s="1">
        <f t="shared" si="1"/>
        <v>-0.13741578449520628</v>
      </c>
      <c r="G32" s="1">
        <f t="shared" si="2"/>
        <v>1.3696365147858816</v>
      </c>
      <c r="H32" s="1">
        <f t="shared" si="4"/>
        <v>-2.9573297526976208</v>
      </c>
      <c r="I32" s="1">
        <f t="shared" si="3"/>
        <v>1.4786648763488104</v>
      </c>
      <c r="J32" s="2"/>
      <c r="K32" s="2"/>
    </row>
    <row r="33" spans="4:11" ht="13.5">
      <c r="D33">
        <v>23</v>
      </c>
      <c r="E33" s="1">
        <f t="shared" si="0"/>
        <v>1.5333333333333334</v>
      </c>
      <c r="F33" s="1">
        <f t="shared" si="1"/>
        <v>0.14100982685951122</v>
      </c>
      <c r="G33" s="1">
        <f t="shared" si="2"/>
        <v>1.3965039942836521</v>
      </c>
      <c r="H33" s="1">
        <f t="shared" si="4"/>
        <v>-3.690033170743592</v>
      </c>
      <c r="I33" s="1">
        <f t="shared" si="3"/>
        <v>1.845016585371796</v>
      </c>
      <c r="J33" s="2"/>
      <c r="K33" s="2"/>
    </row>
    <row r="34" spans="4:11" ht="13.5">
      <c r="D34">
        <v>24</v>
      </c>
      <c r="E34" s="1">
        <f t="shared" si="0"/>
        <v>1.6</v>
      </c>
      <c r="F34" s="1">
        <f t="shared" si="1"/>
        <v>0.408504204661081</v>
      </c>
      <c r="G34" s="1">
        <f t="shared" si="2"/>
        <v>1.3151129810266942</v>
      </c>
      <c r="H34" s="1">
        <f t="shared" si="4"/>
        <v>-4.13668124565066</v>
      </c>
      <c r="I34" s="1">
        <f t="shared" si="3"/>
        <v>2.06834062282533</v>
      </c>
      <c r="J34" s="2"/>
      <c r="K34" s="2"/>
    </row>
    <row r="35" spans="4:11" ht="13.5">
      <c r="D35">
        <v>25</v>
      </c>
      <c r="E35" s="1">
        <f t="shared" si="0"/>
        <v>1.6666666666666667</v>
      </c>
      <c r="F35" s="1">
        <f t="shared" si="1"/>
        <v>0.6443308968265195</v>
      </c>
      <c r="G35" s="1">
        <f t="shared" si="2"/>
        <v>1.1317729939673673</v>
      </c>
      <c r="H35" s="1">
        <f t="shared" si="4"/>
        <v>-4.262649337905327</v>
      </c>
      <c r="I35" s="1">
        <f t="shared" si="3"/>
        <v>2.1313246689526637</v>
      </c>
      <c r="J35" s="2"/>
      <c r="K35" s="2"/>
    </row>
    <row r="36" spans="4:11" ht="13.5">
      <c r="D36">
        <v>26</v>
      </c>
      <c r="E36" s="1">
        <f t="shared" si="0"/>
        <v>1.7333333333333334</v>
      </c>
      <c r="F36" s="1">
        <f t="shared" si="1"/>
        <v>0.8302083643486567</v>
      </c>
      <c r="G36" s="1">
        <f t="shared" si="2"/>
        <v>0.8606967462392957</v>
      </c>
      <c r="H36" s="1">
        <f t="shared" si="4"/>
        <v>-4.058172265411086</v>
      </c>
      <c r="I36" s="1">
        <f t="shared" si="3"/>
        <v>2.029086132705543</v>
      </c>
      <c r="J36" s="2"/>
      <c r="K36" s="2"/>
    </row>
    <row r="37" spans="4:11" ht="13.5">
      <c r="D37">
        <v>27</v>
      </c>
      <c r="E37" s="1">
        <f t="shared" si="0"/>
        <v>1.8</v>
      </c>
      <c r="F37" s="1">
        <f t="shared" si="1"/>
        <v>0.9517271858771909</v>
      </c>
      <c r="G37" s="1">
        <f t="shared" si="2"/>
        <v>0.5228983603374903</v>
      </c>
      <c r="H37" s="1">
        <f t="shared" si="4"/>
        <v>-3.5391013109152345</v>
      </c>
      <c r="I37" s="1">
        <f t="shared" si="3"/>
        <v>1.7695506554576172</v>
      </c>
      <c r="J37" s="2"/>
      <c r="K37" s="2"/>
    </row>
    <row r="38" spans="4:11" ht="13.5">
      <c r="D38">
        <v>28</v>
      </c>
      <c r="E38" s="1">
        <f t="shared" si="0"/>
        <v>1.8666666666666667</v>
      </c>
      <c r="F38" s="1">
        <f t="shared" si="1"/>
        <v>0.9994670915712489</v>
      </c>
      <c r="G38" s="1">
        <f t="shared" si="2"/>
        <v>0.14456433072412264</v>
      </c>
      <c r="H38" s="1">
        <f t="shared" si="4"/>
        <v>-2.745675413508892</v>
      </c>
      <c r="I38" s="1">
        <f t="shared" si="3"/>
        <v>1.372837706754446</v>
      </c>
      <c r="J38" s="2"/>
      <c r="K38" s="2"/>
    </row>
    <row r="39" spans="4:11" ht="13.5">
      <c r="D39">
        <v>29</v>
      </c>
      <c r="E39" s="1">
        <f t="shared" si="0"/>
        <v>1.9333333333333333</v>
      </c>
      <c r="F39" s="1">
        <f t="shared" si="1"/>
        <v>0.9697272325568947</v>
      </c>
      <c r="G39" s="1">
        <f t="shared" si="2"/>
        <v>-0.24497648140784</v>
      </c>
      <c r="H39" s="1">
        <f t="shared" si="4"/>
        <v>-1.7394018027577314</v>
      </c>
      <c r="I39" s="1">
        <f t="shared" si="3"/>
        <v>0.8697009013788657</v>
      </c>
      <c r="J39" s="2"/>
      <c r="K39" s="2"/>
    </row>
    <row r="40" spans="4:11" ht="13.5">
      <c r="D40">
        <v>30</v>
      </c>
      <c r="E40" s="1">
        <f t="shared" si="0"/>
        <v>2</v>
      </c>
      <c r="F40" s="1">
        <f t="shared" si="1"/>
        <v>0.8648130747152218</v>
      </c>
      <c r="G40" s="1">
        <f t="shared" si="2"/>
        <v>-0.61552645302225</v>
      </c>
      <c r="H40" s="1">
        <f t="shared" si="4"/>
        <v>-0.5982878920631325</v>
      </c>
      <c r="I40" s="1">
        <f t="shared" si="3"/>
        <v>0.29914394603156624</v>
      </c>
      <c r="J40" s="2"/>
      <c r="K40" s="2"/>
    </row>
    <row r="41" spans="4:11" ht="13.5">
      <c r="D41">
        <v>31</v>
      </c>
      <c r="E41" s="1">
        <f t="shared" si="0"/>
        <v>2.066666666666667</v>
      </c>
      <c r="F41" s="1">
        <f t="shared" si="1"/>
        <v>0.6928576764857782</v>
      </c>
      <c r="G41" s="1">
        <f t="shared" si="2"/>
        <v>-0.938360151480539</v>
      </c>
      <c r="H41" s="1">
        <f t="shared" si="4"/>
        <v>0.5892059399874258</v>
      </c>
      <c r="I41" s="1">
        <f t="shared" si="3"/>
        <v>-0.2946029699937129</v>
      </c>
      <c r="J41" s="2"/>
      <c r="K41" s="2"/>
    </row>
    <row r="42" spans="4:11" ht="13.5">
      <c r="D42">
        <v>32</v>
      </c>
      <c r="E42" s="1">
        <f aca="true" t="shared" si="5" ref="E42:E73">D42/15</f>
        <v>2.1333333333333333</v>
      </c>
      <c r="F42" s="1">
        <f aca="true" t="shared" si="6" ref="F42:F73">$G$4*SIN($G$2*E42)</f>
        <v>0.4671912054223687</v>
      </c>
      <c r="G42" s="1">
        <f aca="true" t="shared" si="7" ref="G42:G73">$G$5*SIN($G$2*E42+$G$3)</f>
        <v>-1.1884511609982988</v>
      </c>
      <c r="H42" s="1">
        <f t="shared" si="4"/>
        <v>1.7310238933822324</v>
      </c>
      <c r="I42" s="1">
        <f aca="true" t="shared" si="8" ref="I42:I73">(F42+G42)*$G$6</f>
        <v>-0.8655119466911162</v>
      </c>
      <c r="J42" s="2"/>
      <c r="K42" s="2"/>
    </row>
    <row r="43" spans="4:11" ht="13.5">
      <c r="D43">
        <v>33</v>
      </c>
      <c r="E43" s="1">
        <f t="shared" si="5"/>
        <v>2.2</v>
      </c>
      <c r="F43" s="1">
        <f t="shared" si="6"/>
        <v>0.20530756925644586</v>
      </c>
      <c r="G43" s="1">
        <f t="shared" si="7"/>
        <v>-1.3464121573339054</v>
      </c>
      <c r="H43" s="1">
        <f t="shared" si="4"/>
        <v>2.738651011385903</v>
      </c>
      <c r="I43" s="1">
        <f t="shared" si="8"/>
        <v>-1.3693255056929514</v>
      </c>
      <c r="J43" s="2"/>
      <c r="K43" s="2"/>
    </row>
    <row r="44" spans="4:11" ht="13.5">
      <c r="D44">
        <v>34</v>
      </c>
      <c r="E44" s="1">
        <f t="shared" si="5"/>
        <v>2.2666666666666666</v>
      </c>
      <c r="F44" s="1">
        <f t="shared" si="6"/>
        <v>-0.0724917306596824</v>
      </c>
      <c r="G44" s="1">
        <f t="shared" si="7"/>
        <v>-1.399997834031146</v>
      </c>
      <c r="H44" s="1">
        <f t="shared" si="4"/>
        <v>3.5339749552579884</v>
      </c>
      <c r="I44" s="1">
        <f t="shared" si="8"/>
        <v>-1.7669874776289942</v>
      </c>
      <c r="J44" s="2"/>
      <c r="K44" s="2"/>
    </row>
    <row r="45" spans="4:11" ht="13.5">
      <c r="D45">
        <v>35</v>
      </c>
      <c r="E45" s="1">
        <f t="shared" si="5"/>
        <v>2.3333333333333335</v>
      </c>
      <c r="F45" s="1">
        <f t="shared" si="6"/>
        <v>-0.3446713935890795</v>
      </c>
      <c r="G45" s="1">
        <f t="shared" si="7"/>
        <v>-1.345054171755861</v>
      </c>
      <c r="H45" s="1">
        <f t="shared" si="4"/>
        <v>4.055341356827857</v>
      </c>
      <c r="I45" s="1">
        <f t="shared" si="8"/>
        <v>-2.0276706784139287</v>
      </c>
      <c r="J45" s="2"/>
      <c r="K45" s="2"/>
    </row>
    <row r="46" spans="4:11" ht="13.5">
      <c r="D46">
        <v>36</v>
      </c>
      <c r="E46" s="1">
        <f t="shared" si="5"/>
        <v>2.4</v>
      </c>
      <c r="F46" s="1">
        <f t="shared" si="6"/>
        <v>-0.5901317591026677</v>
      </c>
      <c r="G46" s="1">
        <f t="shared" si="7"/>
        <v>-1.1858404623458805</v>
      </c>
      <c r="H46" s="1">
        <f t="shared" si="4"/>
        <v>4.2623333314765155</v>
      </c>
      <c r="I46" s="1">
        <f t="shared" si="8"/>
        <v>-2.1311666657382577</v>
      </c>
      <c r="J46" s="2"/>
      <c r="K46" s="2"/>
    </row>
    <row r="47" spans="4:11" ht="13.5">
      <c r="D47">
        <v>37</v>
      </c>
      <c r="E47" s="1">
        <f t="shared" si="5"/>
        <v>2.466666666666667</v>
      </c>
      <c r="F47" s="1">
        <f t="shared" si="6"/>
        <v>-0.7898444754661937</v>
      </c>
      <c r="G47" s="1">
        <f t="shared" si="7"/>
        <v>-0.9346991239232892</v>
      </c>
      <c r="H47" s="1">
        <f t="shared" si="4"/>
        <v>4.138904638534759</v>
      </c>
      <c r="I47" s="1">
        <f t="shared" si="8"/>
        <v>-2.0694523192673797</v>
      </c>
      <c r="J47" s="2"/>
      <c r="K47" s="2"/>
    </row>
    <row r="48" spans="4:11" ht="13.5">
      <c r="D48">
        <v>38</v>
      </c>
      <c r="E48" s="1">
        <f t="shared" si="5"/>
        <v>2.533333333333333</v>
      </c>
      <c r="F48" s="1">
        <f t="shared" si="6"/>
        <v>-0.9283275979476902</v>
      </c>
      <c r="G48" s="1">
        <f t="shared" si="7"/>
        <v>-0.6110989033569323</v>
      </c>
      <c r="H48" s="1">
        <f t="shared" si="4"/>
        <v>3.6946236031310935</v>
      </c>
      <c r="I48" s="1">
        <f t="shared" si="8"/>
        <v>-1.8473118015655468</v>
      </c>
      <c r="J48" s="2"/>
      <c r="K48" s="2"/>
    </row>
    <row r="49" spans="4:11" ht="13.5">
      <c r="D49">
        <v>39</v>
      </c>
      <c r="E49" s="1">
        <f t="shared" si="5"/>
        <v>2.6</v>
      </c>
      <c r="F49" s="1">
        <f t="shared" si="6"/>
        <v>-0.9948457658369982</v>
      </c>
      <c r="G49" s="1">
        <f t="shared" si="7"/>
        <v>-0.24012563805006926</v>
      </c>
      <c r="H49" s="1">
        <f t="shared" si="4"/>
        <v>2.963931369328962</v>
      </c>
      <c r="I49" s="1">
        <f t="shared" si="8"/>
        <v>-1.481965684664481</v>
      </c>
      <c r="J49" s="2"/>
      <c r="K49" s="2"/>
    </row>
    <row r="50" spans="4:11" ht="13.5">
      <c r="D50">
        <v>40</v>
      </c>
      <c r="E50" s="1">
        <f t="shared" si="5"/>
        <v>2.6666666666666665</v>
      </c>
      <c r="F50" s="1">
        <f t="shared" si="6"/>
        <v>-0.9842424191629462</v>
      </c>
      <c r="G50" s="1">
        <f t="shared" si="7"/>
        <v>0.14946242517607655</v>
      </c>
      <c r="H50" s="1">
        <f t="shared" si="4"/>
        <v>2.003471985568487</v>
      </c>
      <c r="I50" s="1">
        <f t="shared" si="8"/>
        <v>-1.0017359927842435</v>
      </c>
      <c r="J50" s="2"/>
      <c r="K50" s="2"/>
    </row>
    <row r="51" spans="4:11" ht="13.5">
      <c r="D51">
        <v>41</v>
      </c>
      <c r="E51" s="1">
        <f t="shared" si="5"/>
        <v>2.7333333333333334</v>
      </c>
      <c r="F51" s="1">
        <f t="shared" si="6"/>
        <v>-0.8973395407725491</v>
      </c>
      <c r="G51" s="1">
        <f t="shared" si="7"/>
        <v>0.5274640003296802</v>
      </c>
      <c r="H51" s="1">
        <f t="shared" si="4"/>
        <v>0.8877012970628853</v>
      </c>
      <c r="I51" s="1">
        <f t="shared" si="8"/>
        <v>-0.4438506485314426</v>
      </c>
      <c r="J51" s="2"/>
      <c r="K51" s="2"/>
    </row>
    <row r="52" spans="4:11" ht="13.5">
      <c r="D52">
        <v>42</v>
      </c>
      <c r="E52" s="1">
        <f t="shared" si="5"/>
        <v>2.8</v>
      </c>
      <c r="F52" s="1">
        <f t="shared" si="6"/>
        <v>-0.7408739353359701</v>
      </c>
      <c r="G52" s="1">
        <f t="shared" si="7"/>
        <v>0.8645759984453307</v>
      </c>
      <c r="H52" s="1">
        <f t="shared" si="4"/>
        <v>-0.29688495146246546</v>
      </c>
      <c r="I52" s="1">
        <f t="shared" si="8"/>
        <v>0.14844247573123273</v>
      </c>
      <c r="J52" s="2"/>
      <c r="K52" s="2"/>
    </row>
    <row r="53" spans="4:11" ht="13.5">
      <c r="D53">
        <v>43</v>
      </c>
      <c r="E53" s="1">
        <f t="shared" si="5"/>
        <v>2.8666666666666667</v>
      </c>
      <c r="F53" s="1">
        <f t="shared" si="6"/>
        <v>-0.5269749849973749</v>
      </c>
      <c r="G53" s="1">
        <f t="shared" si="7"/>
        <v>1.134665134580828</v>
      </c>
      <c r="H53" s="1">
        <f t="shared" si="4"/>
        <v>-1.4584563590002875</v>
      </c>
      <c r="I53" s="1">
        <f t="shared" si="8"/>
        <v>0.7292281795001437</v>
      </c>
      <c r="J53" s="2"/>
      <c r="K53" s="2"/>
    </row>
    <row r="54" spans="4:11" ht="13.5">
      <c r="D54">
        <v>44</v>
      </c>
      <c r="E54" s="1">
        <f t="shared" si="5"/>
        <v>2.933333333333333</v>
      </c>
      <c r="F54" s="1">
        <f t="shared" si="6"/>
        <v>-0.27222436661573707</v>
      </c>
      <c r="G54" s="1">
        <f t="shared" si="7"/>
        <v>1.3167938081942878</v>
      </c>
      <c r="H54" s="1">
        <f t="shared" si="4"/>
        <v>-2.5069666597885214</v>
      </c>
      <c r="I54" s="1">
        <f t="shared" si="8"/>
        <v>1.2534833298942607</v>
      </c>
      <c r="J54" s="2"/>
      <c r="K54" s="2"/>
    </row>
    <row r="55" spans="4:11" ht="13.5">
      <c r="D55">
        <v>45</v>
      </c>
      <c r="E55" s="1">
        <f t="shared" si="5"/>
        <v>3</v>
      </c>
      <c r="F55" s="1">
        <f t="shared" si="6"/>
        <v>0.0036293776728550677</v>
      </c>
      <c r="G55" s="1">
        <f t="shared" si="7"/>
        <v>1.396843208474201</v>
      </c>
      <c r="H55" s="1">
        <f t="shared" si="4"/>
        <v>-3.3611342067529346</v>
      </c>
      <c r="I55" s="1">
        <f t="shared" si="8"/>
        <v>1.6805671033764673</v>
      </c>
      <c r="J55" s="2"/>
      <c r="K55" s="2"/>
    </row>
    <row r="56" spans="4:11" ht="13.5">
      <c r="D56">
        <v>46</v>
      </c>
      <c r="E56" s="1">
        <f t="shared" si="5"/>
        <v>3.066666666666667</v>
      </c>
      <c r="F56" s="1">
        <f t="shared" si="6"/>
        <v>0.2792017686977925</v>
      </c>
      <c r="G56" s="1">
        <f t="shared" si="7"/>
        <v>1.368607819750223</v>
      </c>
      <c r="H56" s="1">
        <f t="shared" si="4"/>
        <v>-3.954743012275237</v>
      </c>
      <c r="I56" s="1">
        <f t="shared" si="8"/>
        <v>1.9773715061376185</v>
      </c>
      <c r="J56" s="2"/>
      <c r="K56" s="2"/>
    </row>
    <row r="57" spans="4:11" ht="13.5">
      <c r="D57">
        <v>47</v>
      </c>
      <c r="E57" s="1">
        <f t="shared" si="5"/>
        <v>3.1333333333333333</v>
      </c>
      <c r="F57" s="1">
        <f t="shared" si="6"/>
        <v>0.5331301380962923</v>
      </c>
      <c r="G57" s="1">
        <f t="shared" si="7"/>
        <v>1.2342764797472123</v>
      </c>
      <c r="H57" s="1">
        <f t="shared" si="4"/>
        <v>-4.2417758828244105</v>
      </c>
      <c r="I57" s="1">
        <f t="shared" si="8"/>
        <v>2.1208879414122053</v>
      </c>
      <c r="J57" s="2"/>
      <c r="K57" s="2"/>
    </row>
    <row r="58" spans="4:11" ht="13.5">
      <c r="D58">
        <v>48</v>
      </c>
      <c r="E58" s="1">
        <f t="shared" si="5"/>
        <v>3.2</v>
      </c>
      <c r="F58" s="1">
        <f t="shared" si="6"/>
        <v>0.7457296853584627</v>
      </c>
      <c r="G58" s="1">
        <f t="shared" si="7"/>
        <v>1.0042626985288523</v>
      </c>
      <c r="H58" s="1">
        <f t="shared" si="4"/>
        <v>-4.199981721329556</v>
      </c>
      <c r="I58" s="1">
        <f t="shared" si="8"/>
        <v>2.099990860664778</v>
      </c>
      <c r="J58" s="2"/>
      <c r="K58" s="2"/>
    </row>
    <row r="59" spans="4:11" ht="13.5">
      <c r="D59">
        <v>49</v>
      </c>
      <c r="E59" s="1">
        <f t="shared" si="5"/>
        <v>3.2666666666666666</v>
      </c>
      <c r="F59" s="1">
        <f t="shared" si="6"/>
        <v>0.900519464750419</v>
      </c>
      <c r="G59" s="1">
        <f t="shared" si="7"/>
        <v>0.6963973919890065</v>
      </c>
      <c r="H59" s="1">
        <f t="shared" si="4"/>
        <v>-3.832600456174621</v>
      </c>
      <c r="I59" s="1">
        <f t="shared" si="8"/>
        <v>1.9163002280873105</v>
      </c>
      <c r="J59" s="2"/>
      <c r="K59" s="2"/>
    </row>
    <row r="60" spans="4:11" ht="13.5">
      <c r="D60">
        <v>50</v>
      </c>
      <c r="E60" s="1">
        <f t="shared" si="5"/>
        <v>3.3333333333333335</v>
      </c>
      <c r="F60" s="1">
        <f t="shared" si="6"/>
        <v>0.9855000059667386</v>
      </c>
      <c r="G60" s="1">
        <f t="shared" si="7"/>
        <v>0.3345466100594352</v>
      </c>
      <c r="H60" s="1">
        <f t="shared" si="4"/>
        <v>-3.168111878462817</v>
      </c>
      <c r="I60" s="1">
        <f t="shared" si="8"/>
        <v>1.5840559392314084</v>
      </c>
      <c r="J60" s="2"/>
      <c r="K60" s="2"/>
    </row>
    <row r="61" spans="4:11" ht="13.5">
      <c r="D61">
        <v>51</v>
      </c>
      <c r="E61" s="1">
        <f t="shared" si="5"/>
        <v>3.4</v>
      </c>
      <c r="F61" s="1">
        <f t="shared" si="6"/>
        <v>0.9940835259840881</v>
      </c>
      <c r="G61" s="1">
        <f t="shared" si="7"/>
        <v>-0.05323858516897742</v>
      </c>
      <c r="H61" s="1">
        <f t="shared" si="4"/>
        <v>-2.258027857956266</v>
      </c>
      <c r="I61" s="1">
        <f t="shared" si="8"/>
        <v>1.129013928978133</v>
      </c>
      <c r="J61" s="2"/>
      <c r="K61" s="2"/>
    </row>
    <row r="62" spans="4:11" ht="13.5">
      <c r="D62">
        <v>52</v>
      </c>
      <c r="E62" s="1">
        <f t="shared" si="5"/>
        <v>3.466666666666667</v>
      </c>
      <c r="F62" s="1">
        <f t="shared" si="6"/>
        <v>0.9256046210919068</v>
      </c>
      <c r="G62" s="1">
        <f t="shared" si="7"/>
        <v>-0.4368966679720958</v>
      </c>
      <c r="H62" s="1">
        <f t="shared" si="4"/>
        <v>-1.1728990874875462</v>
      </c>
      <c r="I62" s="1">
        <f t="shared" si="8"/>
        <v>0.5864495437437731</v>
      </c>
      <c r="J62" s="2"/>
      <c r="K62" s="2"/>
    </row>
    <row r="63" spans="4:11" ht="13.5">
      <c r="D63">
        <v>53</v>
      </c>
      <c r="E63" s="1">
        <f t="shared" si="5"/>
        <v>3.533333333333333</v>
      </c>
      <c r="F63" s="1">
        <f t="shared" si="6"/>
        <v>0.7853718497042556</v>
      </c>
      <c r="G63" s="1">
        <f t="shared" si="7"/>
        <v>-0.786686050823169</v>
      </c>
      <c r="H63" s="1">
        <f t="shared" si="4"/>
        <v>0.003154082685392279</v>
      </c>
      <c r="I63" s="1">
        <f t="shared" si="8"/>
        <v>-0.0015770413426961394</v>
      </c>
      <c r="J63" s="2"/>
      <c r="K63" s="2"/>
    </row>
    <row r="64" spans="4:11" ht="13.5">
      <c r="D64">
        <v>54</v>
      </c>
      <c r="E64" s="1">
        <f t="shared" si="5"/>
        <v>3.6</v>
      </c>
      <c r="F64" s="1">
        <f t="shared" si="6"/>
        <v>0.5842562071977215</v>
      </c>
      <c r="G64" s="1">
        <f t="shared" si="7"/>
        <v>-1.0754906842700902</v>
      </c>
      <c r="H64" s="1">
        <f t="shared" si="4"/>
        <v>1.1789627449736848</v>
      </c>
      <c r="I64" s="1">
        <f t="shared" si="8"/>
        <v>-0.5894813724868424</v>
      </c>
      <c r="J64" s="2"/>
      <c r="K64" s="2"/>
    </row>
    <row r="65" spans="4:11" ht="13.5">
      <c r="D65">
        <v>55</v>
      </c>
      <c r="E65" s="1">
        <f t="shared" si="5"/>
        <v>3.6666666666666665</v>
      </c>
      <c r="F65" s="1">
        <f t="shared" si="6"/>
        <v>0.3378483946489082</v>
      </c>
      <c r="G65" s="1">
        <f t="shared" si="7"/>
        <v>-1.2809221222750902</v>
      </c>
      <c r="H65" s="1">
        <f t="shared" si="4"/>
        <v>2.2633769463028366</v>
      </c>
      <c r="I65" s="1">
        <f t="shared" si="8"/>
        <v>-1.1316884731514183</v>
      </c>
      <c r="J65" s="2"/>
      <c r="K65" s="2"/>
    </row>
    <row r="66" spans="4:11" ht="13.5">
      <c r="D66">
        <v>56</v>
      </c>
      <c r="E66" s="1">
        <f t="shared" si="5"/>
        <v>3.7333333333333334</v>
      </c>
      <c r="F66" s="1">
        <f t="shared" si="6"/>
        <v>0.06525021090601794</v>
      </c>
      <c r="G66" s="1">
        <f t="shared" si="7"/>
        <v>-1.387055098649255</v>
      </c>
      <c r="H66" s="1">
        <f t="shared" si="4"/>
        <v>3.1723317305837684</v>
      </c>
      <c r="I66" s="1">
        <f t="shared" si="8"/>
        <v>-1.5861658652918842</v>
      </c>
      <c r="J66" s="2"/>
      <c r="K66" s="2"/>
    </row>
    <row r="67" spans="4:11" ht="13.5">
      <c r="D67">
        <v>57</v>
      </c>
      <c r="E67" s="1">
        <f t="shared" si="5"/>
        <v>3.8</v>
      </c>
      <c r="F67" s="1">
        <f t="shared" si="6"/>
        <v>-0.21240623941793738</v>
      </c>
      <c r="G67" s="1">
        <f t="shared" si="7"/>
        <v>-1.3856620708285246</v>
      </c>
      <c r="H67" s="1">
        <f t="shared" si="4"/>
        <v>3.835363944591508</v>
      </c>
      <c r="I67" s="1">
        <f t="shared" si="8"/>
        <v>-1.917681972295754</v>
      </c>
      <c r="J67" s="2"/>
      <c r="K67" s="2"/>
    </row>
    <row r="68" spans="4:11" ht="13.5">
      <c r="D68">
        <v>58</v>
      </c>
      <c r="E68" s="1">
        <f t="shared" si="5"/>
        <v>3.8666666666666667</v>
      </c>
      <c r="F68" s="1">
        <f t="shared" si="6"/>
        <v>-0.4735967294401617</v>
      </c>
      <c r="G68" s="1">
        <f t="shared" si="7"/>
        <v>-1.2768510278289409</v>
      </c>
      <c r="H68" s="1">
        <f t="shared" si="4"/>
        <v>4.201074617445846</v>
      </c>
      <c r="I68" s="1">
        <f t="shared" si="8"/>
        <v>-2.100537308722923</v>
      </c>
      <c r="J68" s="2"/>
      <c r="K68" s="2"/>
    </row>
    <row r="69" spans="4:11" ht="13.5">
      <c r="D69">
        <v>59</v>
      </c>
      <c r="E69" s="1">
        <f t="shared" si="5"/>
        <v>3.933333333333333</v>
      </c>
      <c r="F69" s="1">
        <f t="shared" si="6"/>
        <v>-0.6980734912434698</v>
      </c>
      <c r="G69" s="1">
        <f t="shared" si="7"/>
        <v>-1.0690571188218787</v>
      </c>
      <c r="H69" s="1">
        <f t="shared" si="4"/>
        <v>4.241113464156836</v>
      </c>
      <c r="I69" s="1">
        <f t="shared" si="8"/>
        <v>-2.120556732078418</v>
      </c>
      <c r="J69" s="2"/>
      <c r="K69" s="2"/>
    </row>
    <row r="70" spans="4:11" ht="13.5">
      <c r="D70">
        <v>60</v>
      </c>
      <c r="E70" s="1">
        <f t="shared" si="5"/>
        <v>4</v>
      </c>
      <c r="F70" s="1">
        <f t="shared" si="6"/>
        <v>-0.8684348446387881</v>
      </c>
      <c r="G70" s="1">
        <f t="shared" si="7"/>
        <v>-0.7783887512911688</v>
      </c>
      <c r="H70" s="1">
        <f t="shared" si="4"/>
        <v>3.952376630231896</v>
      </c>
      <c r="I70" s="1">
        <f t="shared" si="8"/>
        <v>-1.976188315115948</v>
      </c>
      <c r="J70" s="2"/>
      <c r="K70" s="2"/>
    </row>
    <row r="71" spans="4:11" ht="13.5">
      <c r="D71">
        <v>61</v>
      </c>
      <c r="E71" s="1">
        <f t="shared" si="5"/>
        <v>4.066666666666666</v>
      </c>
      <c r="F71" s="1">
        <f t="shared" si="6"/>
        <v>-0.9714741941435925</v>
      </c>
      <c r="G71" s="1">
        <f t="shared" si="7"/>
        <v>-0.427378849946771</v>
      </c>
      <c r="H71" s="1">
        <f t="shared" si="4"/>
        <v>3.3572473058168724</v>
      </c>
      <c r="I71" s="1">
        <f t="shared" si="8"/>
        <v>-1.6786236529084362</v>
      </c>
      <c r="J71" s="2"/>
      <c r="K71" s="2"/>
    </row>
    <row r="72" spans="4:11" ht="13.5">
      <c r="D72">
        <v>62</v>
      </c>
      <c r="E72" s="1">
        <f t="shared" si="5"/>
        <v>4.133333333333334</v>
      </c>
      <c r="F72" s="1">
        <f t="shared" si="6"/>
        <v>-0.9992038184785469</v>
      </c>
      <c r="G72" s="1">
        <f t="shared" si="7"/>
        <v>-0.043238080148094334</v>
      </c>
      <c r="H72" s="1">
        <f t="shared" si="4"/>
        <v>2.501860556703939</v>
      </c>
      <c r="I72" s="1">
        <f t="shared" si="8"/>
        <v>-1.2509302783519696</v>
      </c>
      <c r="J72" s="2"/>
      <c r="K72" s="2"/>
    </row>
    <row r="73" spans="4:11" ht="13.5">
      <c r="D73">
        <v>63</v>
      </c>
      <c r="E73" s="1">
        <f t="shared" si="5"/>
        <v>4.2</v>
      </c>
      <c r="F73" s="1">
        <f t="shared" si="6"/>
        <v>-0.9494740873186073</v>
      </c>
      <c r="G73" s="1">
        <f t="shared" si="7"/>
        <v>0.3442545521626849</v>
      </c>
      <c r="H73" s="1">
        <f t="shared" si="4"/>
        <v>1.4525268843742138</v>
      </c>
      <c r="I73" s="1">
        <f t="shared" si="8"/>
        <v>-0.7262634421871069</v>
      </c>
      <c r="J73" s="2"/>
      <c r="K73" s="2"/>
    </row>
    <row r="74" spans="4:11" ht="13.5">
      <c r="D74">
        <v>64</v>
      </c>
      <c r="E74" s="1">
        <f aca="true" t="shared" si="9" ref="E74:E90">D74/15</f>
        <v>4.266666666666667</v>
      </c>
      <c r="F74" s="1">
        <f aca="true" t="shared" si="10" ref="F74:F90">$G$4*SIN($G$2*E74)</f>
        <v>-0.8261401029495603</v>
      </c>
      <c r="G74" s="1">
        <f aca="true" t="shared" si="11" ref="G74:G90">$G$5*SIN($G$2*E74+$G$3)</f>
        <v>0.7050602010536969</v>
      </c>
      <c r="H74" s="1">
        <f t="shared" si="4"/>
        <v>0.2905917645500721</v>
      </c>
      <c r="I74" s="1">
        <f aca="true" t="shared" si="12" ref="I74:I90">(F74+G74)*$G$6</f>
        <v>-0.14529588227503604</v>
      </c>
      <c r="J74" s="2"/>
      <c r="K74" s="2"/>
    </row>
    <row r="75" spans="4:11" ht="13.5">
      <c r="D75">
        <v>65</v>
      </c>
      <c r="E75" s="1">
        <f t="shared" si="9"/>
        <v>4.333333333333333</v>
      </c>
      <c r="F75" s="1">
        <f t="shared" si="10"/>
        <v>-0.6387628485894173</v>
      </c>
      <c r="G75" s="1">
        <f t="shared" si="11"/>
        <v>1.011208824272128</v>
      </c>
      <c r="H75" s="1">
        <f aca="true" t="shared" si="13" ref="H75:H90">-I75*2</f>
        <v>-0.8938703416385055</v>
      </c>
      <c r="I75" s="1">
        <f t="shared" si="12"/>
        <v>0.44693517081925277</v>
      </c>
      <c r="J75" s="2"/>
      <c r="K75" s="2"/>
    </row>
    <row r="76" spans="4:11" ht="13.5">
      <c r="D76">
        <v>66</v>
      </c>
      <c r="E76" s="1">
        <f t="shared" si="9"/>
        <v>4.4</v>
      </c>
      <c r="F76" s="1">
        <f t="shared" si="10"/>
        <v>-0.40186801067844025</v>
      </c>
      <c r="G76" s="1">
        <f t="shared" si="11"/>
        <v>1.2389674510250444</v>
      </c>
      <c r="H76" s="1">
        <f t="shared" si="13"/>
        <v>-2.0090386568318497</v>
      </c>
      <c r="I76" s="1">
        <f t="shared" si="12"/>
        <v>1.0045193284159248</v>
      </c>
      <c r="J76" s="2"/>
      <c r="K76" s="2"/>
    </row>
    <row r="77" spans="4:11" ht="13.5">
      <c r="D77">
        <v>67</v>
      </c>
      <c r="E77" s="1">
        <f t="shared" si="9"/>
        <v>4.466666666666667</v>
      </c>
      <c r="F77" s="1">
        <f t="shared" si="10"/>
        <v>-0.1338199320316915</v>
      </c>
      <c r="G77" s="1">
        <f t="shared" si="11"/>
        <v>1.370679987420055</v>
      </c>
      <c r="H77" s="1">
        <f t="shared" si="13"/>
        <v>-2.9684641329320725</v>
      </c>
      <c r="I77" s="1">
        <f t="shared" si="12"/>
        <v>1.4842320664660362</v>
      </c>
      <c r="J77" s="2"/>
      <c r="K77" s="2"/>
    </row>
    <row r="78" spans="4:11" ht="13.5">
      <c r="D78">
        <v>68</v>
      </c>
      <c r="E78" s="1">
        <f t="shared" si="9"/>
        <v>4.533333333333333</v>
      </c>
      <c r="F78" s="1">
        <f t="shared" si="10"/>
        <v>0.1446020117823513</v>
      </c>
      <c r="G78" s="1">
        <f t="shared" si="11"/>
        <v>1.396135935867903</v>
      </c>
      <c r="H78" s="1">
        <f t="shared" si="13"/>
        <v>-3.69777107436061</v>
      </c>
      <c r="I78" s="1">
        <f t="shared" si="12"/>
        <v>1.848885537180305</v>
      </c>
      <c r="J78" s="2"/>
      <c r="K78" s="2"/>
    </row>
    <row r="79" spans="4:11" ht="13.5">
      <c r="D79">
        <v>69</v>
      </c>
      <c r="E79" s="1">
        <f t="shared" si="9"/>
        <v>4.6</v>
      </c>
      <c r="F79" s="1">
        <f t="shared" si="10"/>
        <v>0.4118142520016085</v>
      </c>
      <c r="G79" s="1">
        <f t="shared" si="11"/>
        <v>1.3133619238455696</v>
      </c>
      <c r="H79" s="1">
        <f t="shared" si="13"/>
        <v>-4.140422822033227</v>
      </c>
      <c r="I79" s="1">
        <f t="shared" si="12"/>
        <v>2.0702114110166137</v>
      </c>
      <c r="J79" s="2"/>
      <c r="K79" s="2"/>
    </row>
    <row r="80" spans="4:11" ht="13.5">
      <c r="D80">
        <v>70</v>
      </c>
      <c r="E80" s="1">
        <f t="shared" si="9"/>
        <v>4.666666666666667</v>
      </c>
      <c r="F80" s="1">
        <f t="shared" si="10"/>
        <v>0.6471022081521508</v>
      </c>
      <c r="G80" s="1">
        <f t="shared" si="11"/>
        <v>1.1287746818582842</v>
      </c>
      <c r="H80" s="1">
        <f t="shared" si="13"/>
        <v>-4.262104536025044</v>
      </c>
      <c r="I80" s="1">
        <f t="shared" si="12"/>
        <v>2.131052268012522</v>
      </c>
      <c r="J80" s="2"/>
      <c r="K80" s="2"/>
    </row>
    <row r="81" spans="4:11" ht="13.5">
      <c r="D81">
        <v>71</v>
      </c>
      <c r="E81" s="1">
        <f t="shared" si="9"/>
        <v>4.733333333333333</v>
      </c>
      <c r="F81" s="1">
        <f t="shared" si="10"/>
        <v>0.8322261046225412</v>
      </c>
      <c r="G81" s="1">
        <f t="shared" si="11"/>
        <v>0.8566836115841692</v>
      </c>
      <c r="H81" s="1">
        <f t="shared" si="13"/>
        <v>-4.053383318896104</v>
      </c>
      <c r="I81" s="1">
        <f t="shared" si="12"/>
        <v>2.026691659448052</v>
      </c>
      <c r="J81" s="2"/>
      <c r="K81" s="2"/>
    </row>
    <row r="82" spans="4:11" ht="13.5">
      <c r="D82">
        <v>72</v>
      </c>
      <c r="E82" s="1">
        <f t="shared" si="9"/>
        <v>4.8</v>
      </c>
      <c r="F82" s="1">
        <f t="shared" si="10"/>
        <v>0.9528349377015185</v>
      </c>
      <c r="G82" s="1">
        <f t="shared" si="11"/>
        <v>0.5181815056542938</v>
      </c>
      <c r="H82" s="1">
        <f t="shared" si="13"/>
        <v>-3.530439464053949</v>
      </c>
      <c r="I82" s="1">
        <f t="shared" si="12"/>
        <v>1.7652197320269745</v>
      </c>
      <c r="J82" s="2"/>
      <c r="K82" s="2"/>
    </row>
    <row r="83" spans="4:11" ht="13.5">
      <c r="D83">
        <v>73</v>
      </c>
      <c r="E83" s="1">
        <f t="shared" si="9"/>
        <v>4.866666666666666</v>
      </c>
      <c r="F83" s="1">
        <f t="shared" si="10"/>
        <v>0.9995789808322758</v>
      </c>
      <c r="G83" s="1">
        <f t="shared" si="11"/>
        <v>0.13950941166485797</v>
      </c>
      <c r="H83" s="1">
        <f t="shared" si="13"/>
        <v>-2.733812141993121</v>
      </c>
      <c r="I83" s="1">
        <f t="shared" si="12"/>
        <v>1.3669060709965606</v>
      </c>
      <c r="J83" s="2"/>
      <c r="K83" s="2"/>
    </row>
    <row r="84" spans="4:11" ht="13.5">
      <c r="D84">
        <v>74</v>
      </c>
      <c r="E84" s="1">
        <f t="shared" si="9"/>
        <v>4.933333333333334</v>
      </c>
      <c r="F84" s="1">
        <f t="shared" si="10"/>
        <v>0.9688345854786748</v>
      </c>
      <c r="G84" s="1">
        <f t="shared" si="11"/>
        <v>-0.24997760207688188</v>
      </c>
      <c r="H84" s="1">
        <f t="shared" si="13"/>
        <v>-1.725256760164303</v>
      </c>
      <c r="I84" s="1">
        <f t="shared" si="12"/>
        <v>0.8626283800821515</v>
      </c>
      <c r="J84" s="2"/>
      <c r="K84" s="2"/>
    </row>
    <row r="85" spans="4:11" ht="13.5">
      <c r="D85">
        <v>75</v>
      </c>
      <c r="E85" s="1">
        <f t="shared" si="9"/>
        <v>5</v>
      </c>
      <c r="F85" s="1">
        <f t="shared" si="10"/>
        <v>0.8629850902600534</v>
      </c>
      <c r="G85" s="1">
        <f t="shared" si="11"/>
        <v>-0.6200860830438744</v>
      </c>
      <c r="H85" s="1">
        <f t="shared" si="13"/>
        <v>-0.5829576173188298</v>
      </c>
      <c r="I85" s="1">
        <f t="shared" si="12"/>
        <v>0.2914788086594149</v>
      </c>
      <c r="J85" s="2"/>
      <c r="K85" s="2"/>
    </row>
    <row r="86" spans="4:11" ht="13.5">
      <c r="D86">
        <v>76</v>
      </c>
      <c r="E86" s="1">
        <f t="shared" si="9"/>
        <v>5.066666666666666</v>
      </c>
      <c r="F86" s="1">
        <f t="shared" si="10"/>
        <v>0.6902360619761675</v>
      </c>
      <c r="G86" s="1">
        <f t="shared" si="11"/>
        <v>-0.942124823427738</v>
      </c>
      <c r="H86" s="1">
        <f t="shared" si="13"/>
        <v>0.6045330274837691</v>
      </c>
      <c r="I86" s="1">
        <f t="shared" si="12"/>
        <v>-0.30226651374188457</v>
      </c>
      <c r="J86" s="2"/>
      <c r="K86" s="2"/>
    </row>
    <row r="87" spans="4:11" ht="13.5">
      <c r="D87">
        <v>77</v>
      </c>
      <c r="E87" s="1">
        <f t="shared" si="9"/>
        <v>5.133333333333334</v>
      </c>
      <c r="F87" s="1">
        <f t="shared" si="10"/>
        <v>0.4639791912368533</v>
      </c>
      <c r="G87" s="1">
        <f t="shared" si="11"/>
        <v>-1.1911290334496532</v>
      </c>
      <c r="H87" s="1">
        <f t="shared" si="13"/>
        <v>1.7451596213107197</v>
      </c>
      <c r="I87" s="1">
        <f t="shared" si="12"/>
        <v>-0.8725798106553598</v>
      </c>
      <c r="J87" s="2"/>
      <c r="K87" s="2"/>
    </row>
    <row r="88" spans="4:11" ht="13.5">
      <c r="D88">
        <v>78</v>
      </c>
      <c r="E88" s="1">
        <f t="shared" si="9"/>
        <v>5.2</v>
      </c>
      <c r="F88" s="1">
        <f t="shared" si="10"/>
        <v>0.20175415419191967</v>
      </c>
      <c r="G88" s="1">
        <f t="shared" si="11"/>
        <v>-1.347795638734672</v>
      </c>
      <c r="H88" s="1">
        <f t="shared" si="13"/>
        <v>2.7504995629026054</v>
      </c>
      <c r="I88" s="1">
        <f t="shared" si="12"/>
        <v>-1.3752497814513027</v>
      </c>
      <c r="J88" s="2"/>
      <c r="K88" s="2"/>
    </row>
    <row r="89" spans="4:11" ht="13.5">
      <c r="D89">
        <v>79</v>
      </c>
      <c r="E89" s="1">
        <f t="shared" si="9"/>
        <v>5.266666666666667</v>
      </c>
      <c r="F89" s="1">
        <f t="shared" si="10"/>
        <v>-0.07611108204272064</v>
      </c>
      <c r="G89" s="1">
        <f t="shared" si="11"/>
        <v>-1.399979675414036</v>
      </c>
      <c r="H89" s="1">
        <f t="shared" si="13"/>
        <v>3.5426178178962155</v>
      </c>
      <c r="I89" s="1">
        <f t="shared" si="12"/>
        <v>-1.7713089089481078</v>
      </c>
      <c r="J89" s="2"/>
      <c r="K89" s="2"/>
    </row>
    <row r="90" spans="4:11" ht="13.5">
      <c r="D90">
        <v>80</v>
      </c>
      <c r="E90" s="1">
        <f t="shared" si="9"/>
        <v>5.333333333333333</v>
      </c>
      <c r="F90" s="1">
        <f t="shared" si="10"/>
        <v>-0.3480761052757518</v>
      </c>
      <c r="G90" s="1">
        <f t="shared" si="11"/>
        <v>-1.3436357807964194</v>
      </c>
      <c r="H90" s="1">
        <f t="shared" si="13"/>
        <v>4.06010852657321</v>
      </c>
      <c r="I90" s="1">
        <f t="shared" si="12"/>
        <v>-2.030054263286605</v>
      </c>
      <c r="J90" s="2"/>
      <c r="K90" s="2"/>
    </row>
    <row r="91" ht="13.5">
      <c r="B91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31"/>
  <sheetViews>
    <sheetView tabSelected="1" workbookViewId="0" topLeftCell="A1">
      <selection activeCell="B2" sqref="B2"/>
    </sheetView>
  </sheetViews>
  <sheetFormatPr defaultColWidth="9.00390625" defaultRowHeight="13.5"/>
  <cols>
    <col min="2" max="2" width="14.875" style="0" customWidth="1"/>
    <col min="3" max="3" width="4.875" style="0" customWidth="1"/>
    <col min="4" max="4" width="4.50390625" style="0" customWidth="1"/>
    <col min="5" max="5" width="15.75390625" style="0" customWidth="1"/>
  </cols>
  <sheetData>
    <row r="1" ht="17.25">
      <c r="B1" s="5" t="s">
        <v>47</v>
      </c>
    </row>
    <row r="3" spans="2:7" ht="13.5">
      <c r="B3" t="s">
        <v>45</v>
      </c>
      <c r="G3" t="s">
        <v>46</v>
      </c>
    </row>
    <row r="5" spans="2:10" ht="13.5">
      <c r="B5" s="4" t="s">
        <v>12</v>
      </c>
      <c r="C5" s="4" t="s">
        <v>0</v>
      </c>
      <c r="D5" s="4">
        <v>4</v>
      </c>
      <c r="E5" s="4" t="s">
        <v>17</v>
      </c>
      <c r="G5" s="6" t="s">
        <v>20</v>
      </c>
      <c r="H5" s="6"/>
      <c r="I5" s="6"/>
      <c r="J5" s="6"/>
    </row>
    <row r="6" spans="2:10" ht="13.5">
      <c r="B6" s="4" t="s">
        <v>13</v>
      </c>
      <c r="C6" s="4" t="s">
        <v>1</v>
      </c>
      <c r="D6" s="4">
        <v>1.5</v>
      </c>
      <c r="E6" s="4" t="s">
        <v>18</v>
      </c>
      <c r="G6" s="7">
        <v>5</v>
      </c>
      <c r="H6" s="6"/>
      <c r="I6" s="6"/>
      <c r="J6" s="6"/>
    </row>
    <row r="7" spans="2:10" ht="16.5">
      <c r="B7" s="4" t="s">
        <v>14</v>
      </c>
      <c r="C7" s="4" t="s">
        <v>23</v>
      </c>
      <c r="D7" s="4">
        <v>1</v>
      </c>
      <c r="E7" s="4"/>
      <c r="G7" s="6"/>
      <c r="H7" s="6"/>
      <c r="I7" s="6"/>
      <c r="J7" s="6"/>
    </row>
    <row r="8" spans="2:10" ht="16.5">
      <c r="B8" s="4" t="s">
        <v>15</v>
      </c>
      <c r="C8" s="4" t="s">
        <v>24</v>
      </c>
      <c r="D8" s="4">
        <v>1.2</v>
      </c>
      <c r="E8" s="4"/>
      <c r="G8" s="6" t="s">
        <v>21</v>
      </c>
      <c r="H8" s="6">
        <f>4.1-I8</f>
        <v>1.4558739049238376</v>
      </c>
      <c r="I8" s="6">
        <f>$D$7*SIN($D$5*G6-$D$6)-$D$10*$D$7*SIN(2*($D$5*G6-$D$6))+$D$10*$D$7*SIN(3*($D$5*G6-$D$6))+3</f>
        <v>2.644126095076162</v>
      </c>
      <c r="J8" s="6"/>
    </row>
    <row r="9" spans="2:10" ht="16.5">
      <c r="B9" s="4" t="s">
        <v>16</v>
      </c>
      <c r="C9" s="4" t="s">
        <v>25</v>
      </c>
      <c r="D9" s="4">
        <v>1</v>
      </c>
      <c r="E9" s="4"/>
      <c r="G9" s="6" t="s">
        <v>22</v>
      </c>
      <c r="H9" s="6">
        <f>4.3-I9</f>
        <v>0.17276391629169296</v>
      </c>
      <c r="I9" s="6">
        <f>$D$8*SIN($D$5*G6)+$D$10*$D$8*SIN(2*$D$5*G6)+$D$10*$D$8*SIN(3*$D$5*G6)+3</f>
        <v>4.127236083708307</v>
      </c>
      <c r="J9" s="6"/>
    </row>
    <row r="10" spans="2:10" ht="13.5">
      <c r="B10" s="4" t="s">
        <v>32</v>
      </c>
      <c r="C10" s="4" t="s">
        <v>33</v>
      </c>
      <c r="D10" s="4">
        <v>0.06</v>
      </c>
      <c r="E10" s="4"/>
      <c r="G10" s="6" t="s">
        <v>19</v>
      </c>
      <c r="H10" s="6"/>
      <c r="I10" s="6">
        <f>-J10*2+16</f>
        <v>2.4572756424310622</v>
      </c>
      <c r="J10" s="6">
        <f>(I8+I9)*$D$9</f>
        <v>6.771362178784469</v>
      </c>
    </row>
    <row r="11" spans="7:10" ht="13.5">
      <c r="G11" s="6"/>
      <c r="H11" s="6"/>
      <c r="I11" s="6"/>
      <c r="J11" s="6"/>
    </row>
    <row r="12" spans="7:10" ht="13.5">
      <c r="G12" s="6" t="s">
        <v>26</v>
      </c>
      <c r="H12" s="6" t="s">
        <v>27</v>
      </c>
      <c r="I12" s="6"/>
      <c r="J12" s="6"/>
    </row>
    <row r="13" spans="7:10" ht="13.5">
      <c r="G13" s="6">
        <f>$D$7*SIN($D$5*G6-$D$6)+$D$10*$D$7*SIN(3*($D$5*G6-$D$6))+2</f>
        <v>1.605513807074742</v>
      </c>
      <c r="H13" s="6">
        <f>-J10*2+16</f>
        <v>2.4572756424310622</v>
      </c>
      <c r="I13" s="6"/>
      <c r="J13" s="6"/>
    </row>
    <row r="17" ht="13.5">
      <c r="B17">
        <v>2.5</v>
      </c>
    </row>
    <row r="31" ht="13.5">
      <c r="E31" s="2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4:J139"/>
  <sheetViews>
    <sheetView workbookViewId="0" topLeftCell="A1">
      <selection activeCell="B24" sqref="B24"/>
    </sheetView>
  </sheetViews>
  <sheetFormatPr defaultColWidth="9.00390625" defaultRowHeight="13.5"/>
  <sheetData>
    <row r="4" spans="4:10" ht="13.5">
      <c r="D4" t="s">
        <v>35</v>
      </c>
      <c r="E4" t="s">
        <v>36</v>
      </c>
      <c r="F4" t="s">
        <v>37</v>
      </c>
      <c r="I4" t="s">
        <v>38</v>
      </c>
      <c r="J4" t="s">
        <v>41</v>
      </c>
    </row>
    <row r="5" spans="4:10" ht="13.5">
      <c r="D5">
        <v>1</v>
      </c>
      <c r="E5">
        <v>0.1</v>
      </c>
      <c r="F5">
        <v>0.1</v>
      </c>
      <c r="I5">
        <v>4</v>
      </c>
      <c r="J5">
        <v>1</v>
      </c>
    </row>
    <row r="6" spans="9:10" ht="13.5">
      <c r="I6" t="s">
        <v>42</v>
      </c>
      <c r="J6" t="s">
        <v>43</v>
      </c>
    </row>
    <row r="7" spans="9:10" ht="13.5">
      <c r="I7">
        <v>0</v>
      </c>
      <c r="J7">
        <v>4.5</v>
      </c>
    </row>
    <row r="10" spans="3:10" ht="13.5">
      <c r="C10" t="s">
        <v>28</v>
      </c>
      <c r="D10" t="s">
        <v>44</v>
      </c>
      <c r="E10" t="s">
        <v>29</v>
      </c>
      <c r="F10" t="s">
        <v>31</v>
      </c>
      <c r="G10" t="s">
        <v>30</v>
      </c>
      <c r="H10" t="s">
        <v>34</v>
      </c>
      <c r="I10" s="3" t="s">
        <v>39</v>
      </c>
      <c r="J10" s="3" t="s">
        <v>40</v>
      </c>
    </row>
    <row r="11" spans="3:10" ht="13.5">
      <c r="C11">
        <v>0</v>
      </c>
      <c r="D11">
        <f>SIN(C11)</f>
        <v>0</v>
      </c>
      <c r="E11">
        <f>SIN(2*C11)</f>
        <v>0</v>
      </c>
      <c r="F11">
        <f>SIN(3*C11)</f>
        <v>0</v>
      </c>
      <c r="G11">
        <f>D11+E11*$E$5+F11*$F$5</f>
        <v>0</v>
      </c>
      <c r="H11">
        <f>D11-E11*$E$5+F11*$F$5</f>
        <v>0</v>
      </c>
      <c r="I11">
        <f>G11+$I$5</f>
        <v>4</v>
      </c>
      <c r="J11">
        <f>SIN(C11+$J$7)-$E$5*SIN(2*(C11+$J$7))+$F$5*SIN(3*(C11+$J$7))+$J$5</f>
        <v>0.061636476465889434</v>
      </c>
    </row>
    <row r="12" spans="3:10" ht="13.5">
      <c r="C12">
        <v>0.1</v>
      </c>
      <c r="D12">
        <f aca="true" t="shared" si="0" ref="D12:D75">SIN(C12)</f>
        <v>0.09983341664682815</v>
      </c>
      <c r="E12">
        <f aca="true" t="shared" si="1" ref="E12:E74">SIN(2*C12)</f>
        <v>0.19866933079506122</v>
      </c>
      <c r="F12">
        <f>SIN(3*C12)</f>
        <v>0.2955202066613396</v>
      </c>
      <c r="G12">
        <f aca="true" t="shared" si="2" ref="G12:G74">D12+E12*$E$5+F12*$F$5</f>
        <v>0.14925237039246825</v>
      </c>
      <c r="H12">
        <f aca="true" t="shared" si="3" ref="H12:H74">D12-E12*$E$5+F12*$F$5</f>
        <v>0.109518504233456</v>
      </c>
      <c r="I12">
        <f aca="true" t="shared" si="4" ref="I12:I74">G12+$I$5</f>
        <v>4.149252370392468</v>
      </c>
      <c r="J12">
        <f aca="true" t="shared" si="5" ref="J12:J74">SIN(C12+$J$7)-$E$5*SIN(2*(C12+$J$7))+$F$5*SIN(3*(C12+$J$7))+$J$5</f>
        <v>0.07838957190092133</v>
      </c>
    </row>
    <row r="13" spans="3:10" ht="13.5">
      <c r="C13">
        <v>0.2</v>
      </c>
      <c r="D13">
        <f t="shared" si="0"/>
        <v>0.19866933079506122</v>
      </c>
      <c r="E13">
        <f t="shared" si="1"/>
        <v>0.3894183423086505</v>
      </c>
      <c r="F13">
        <f aca="true" t="shared" si="6" ref="F13:F74">SIN(3*C13)</f>
        <v>0.5646424733950355</v>
      </c>
      <c r="G13">
        <f t="shared" si="2"/>
        <v>0.29407541236542983</v>
      </c>
      <c r="H13">
        <f t="shared" si="3"/>
        <v>0.21619174390369972</v>
      </c>
      <c r="I13">
        <f t="shared" si="4"/>
        <v>4.29407541236543</v>
      </c>
      <c r="J13">
        <f t="shared" si="5"/>
        <v>0.0975301387653551</v>
      </c>
    </row>
    <row r="14" spans="3:10" ht="13.5">
      <c r="C14">
        <v>0.3</v>
      </c>
      <c r="D14">
        <f t="shared" si="0"/>
        <v>0.29552020666133955</v>
      </c>
      <c r="E14">
        <f t="shared" si="1"/>
        <v>0.5646424733950354</v>
      </c>
      <c r="F14">
        <f t="shared" si="6"/>
        <v>0.7833269096274833</v>
      </c>
      <c r="G14">
        <f t="shared" si="2"/>
        <v>0.4303171449635914</v>
      </c>
      <c r="H14">
        <f t="shared" si="3"/>
        <v>0.31738865028458435</v>
      </c>
      <c r="I14">
        <f t="shared" si="4"/>
        <v>4.430317144963592</v>
      </c>
      <c r="J14">
        <f t="shared" si="5"/>
        <v>0.1178338469413851</v>
      </c>
    </row>
    <row r="15" spans="3:10" ht="13.5">
      <c r="C15">
        <v>0.4</v>
      </c>
      <c r="D15">
        <f t="shared" si="0"/>
        <v>0.3894183423086505</v>
      </c>
      <c r="E15">
        <f t="shared" si="1"/>
        <v>0.7173560908995228</v>
      </c>
      <c r="F15">
        <f t="shared" si="6"/>
        <v>0.9320390859672264</v>
      </c>
      <c r="G15">
        <f t="shared" si="2"/>
        <v>0.5543578599953255</v>
      </c>
      <c r="H15">
        <f t="shared" si="3"/>
        <v>0.4108866418154209</v>
      </c>
      <c r="I15">
        <f t="shared" si="4"/>
        <v>4.554357859995325</v>
      </c>
      <c r="J15">
        <f t="shared" si="5"/>
        <v>0.13876998341515367</v>
      </c>
    </row>
    <row r="16" spans="3:10" ht="13.5">
      <c r="C16">
        <v>0.5</v>
      </c>
      <c r="D16">
        <f t="shared" si="0"/>
        <v>0.479425538604203</v>
      </c>
      <c r="E16">
        <f t="shared" si="1"/>
        <v>0.8414709848078965</v>
      </c>
      <c r="F16">
        <f t="shared" si="6"/>
        <v>0.9974949866040544</v>
      </c>
      <c r="G16">
        <f t="shared" si="2"/>
        <v>0.6633221357453982</v>
      </c>
      <c r="H16">
        <f t="shared" si="3"/>
        <v>0.4950279387838188</v>
      </c>
      <c r="I16">
        <f t="shared" si="4"/>
        <v>4.663322135745398</v>
      </c>
      <c r="J16">
        <f t="shared" si="5"/>
        <v>0.1605066204415102</v>
      </c>
    </row>
    <row r="17" spans="3:10" ht="13.5">
      <c r="C17">
        <v>0.6</v>
      </c>
      <c r="D17">
        <f t="shared" si="0"/>
        <v>0.5646424733950354</v>
      </c>
      <c r="E17">
        <f t="shared" si="1"/>
        <v>0.9320390859672263</v>
      </c>
      <c r="F17">
        <f t="shared" si="6"/>
        <v>0.9738476308781953</v>
      </c>
      <c r="G17">
        <f t="shared" si="2"/>
        <v>0.7552311450795776</v>
      </c>
      <c r="H17">
        <f t="shared" si="3"/>
        <v>0.5688233278861323</v>
      </c>
      <c r="I17">
        <f t="shared" si="4"/>
        <v>4.755231145079578</v>
      </c>
      <c r="J17">
        <f t="shared" si="5"/>
        <v>0.18384684374468319</v>
      </c>
    </row>
    <row r="18" spans="3:10" ht="13.5">
      <c r="C18">
        <v>0.7</v>
      </c>
      <c r="D18">
        <f t="shared" si="0"/>
        <v>0.644217687237691</v>
      </c>
      <c r="E18">
        <f t="shared" si="1"/>
        <v>0.9854497299884601</v>
      </c>
      <c r="F18">
        <f t="shared" si="6"/>
        <v>0.8632093666488739</v>
      </c>
      <c r="G18">
        <f t="shared" si="2"/>
        <v>0.8290835969014244</v>
      </c>
      <c r="H18">
        <f t="shared" si="3"/>
        <v>0.6319936509037324</v>
      </c>
      <c r="I18">
        <f t="shared" si="4"/>
        <v>4.829083596901424</v>
      </c>
      <c r="J18">
        <f t="shared" si="5"/>
        <v>0.21010335641835653</v>
      </c>
    </row>
    <row r="19" spans="3:10" ht="13.5">
      <c r="C19">
        <v>0.8</v>
      </c>
      <c r="D19">
        <f t="shared" si="0"/>
        <v>0.7173560908995228</v>
      </c>
      <c r="E19">
        <f t="shared" si="1"/>
        <v>0.9995736030415051</v>
      </c>
      <c r="F19">
        <f t="shared" si="6"/>
        <v>0.6754631805511506</v>
      </c>
      <c r="G19">
        <f t="shared" si="2"/>
        <v>0.8848597692587883</v>
      </c>
      <c r="H19">
        <f t="shared" si="3"/>
        <v>0.6849450486504873</v>
      </c>
      <c r="I19">
        <f t="shared" si="4"/>
        <v>4.884859769258789</v>
      </c>
      <c r="J19">
        <f t="shared" si="5"/>
        <v>0.24092424179996064</v>
      </c>
    </row>
    <row r="20" spans="3:10" ht="13.5">
      <c r="C20">
        <v>0.9</v>
      </c>
      <c r="D20">
        <f t="shared" si="0"/>
        <v>0.7833269096274834</v>
      </c>
      <c r="E20">
        <f t="shared" si="1"/>
        <v>0.9738476308781951</v>
      </c>
      <c r="F20">
        <f t="shared" si="6"/>
        <v>0.4273798802338298</v>
      </c>
      <c r="G20">
        <f t="shared" si="2"/>
        <v>0.923449660738686</v>
      </c>
      <c r="H20">
        <f t="shared" si="3"/>
        <v>0.7286801345630469</v>
      </c>
      <c r="I20">
        <f t="shared" si="4"/>
        <v>4.923449660738686</v>
      </c>
      <c r="J20">
        <f t="shared" si="5"/>
        <v>0.2780869368108151</v>
      </c>
    </row>
    <row r="21" spans="3:10" ht="13.5">
      <c r="C21">
        <v>1</v>
      </c>
      <c r="D21">
        <f t="shared" si="0"/>
        <v>0.8414709848078965</v>
      </c>
      <c r="E21">
        <f t="shared" si="1"/>
        <v>0.9092974268256817</v>
      </c>
      <c r="F21">
        <f t="shared" si="6"/>
        <v>0.1411200080598672</v>
      </c>
      <c r="G21">
        <f t="shared" si="2"/>
        <v>0.9465127282964514</v>
      </c>
      <c r="H21">
        <f t="shared" si="3"/>
        <v>0.7646532429313151</v>
      </c>
      <c r="I21">
        <f t="shared" si="4"/>
        <v>4.946512728296451</v>
      </c>
      <c r="J21">
        <f t="shared" si="5"/>
        <v>0.3232801608477661</v>
      </c>
    </row>
    <row r="22" spans="3:10" ht="13.5">
      <c r="C22">
        <v>1.1</v>
      </c>
      <c r="D22">
        <f t="shared" si="0"/>
        <v>0.8912073600614354</v>
      </c>
      <c r="E22">
        <f t="shared" si="1"/>
        <v>0.8084964038195901</v>
      </c>
      <c r="F22">
        <f t="shared" si="6"/>
        <v>-0.15774569414324865</v>
      </c>
      <c r="G22">
        <f t="shared" si="2"/>
        <v>0.9562824310290695</v>
      </c>
      <c r="H22">
        <f t="shared" si="3"/>
        <v>0.7945831502651516</v>
      </c>
      <c r="I22">
        <f t="shared" si="4"/>
        <v>4.956282431029069</v>
      </c>
      <c r="J22">
        <f t="shared" si="5"/>
        <v>0.37789443168465975</v>
      </c>
    </row>
    <row r="23" spans="3:10" ht="13.5">
      <c r="C23">
        <v>1.2</v>
      </c>
      <c r="D23">
        <f t="shared" si="0"/>
        <v>0.9320390859672263</v>
      </c>
      <c r="E23">
        <f t="shared" si="1"/>
        <v>0.675463180551151</v>
      </c>
      <c r="F23">
        <f t="shared" si="6"/>
        <v>-0.4425204432948521</v>
      </c>
      <c r="G23">
        <f t="shared" si="2"/>
        <v>0.9553333596928562</v>
      </c>
      <c r="H23">
        <f t="shared" si="3"/>
        <v>0.8202407235826259</v>
      </c>
      <c r="I23">
        <f t="shared" si="4"/>
        <v>4.955333359692856</v>
      </c>
      <c r="J23">
        <f t="shared" si="5"/>
        <v>0.4428408094606656</v>
      </c>
    </row>
    <row r="24" spans="3:10" ht="13.5">
      <c r="C24">
        <v>1.3</v>
      </c>
      <c r="D24">
        <f t="shared" si="0"/>
        <v>0.963558185417193</v>
      </c>
      <c r="E24">
        <f t="shared" si="1"/>
        <v>0.5155013718214642</v>
      </c>
      <c r="F24">
        <f t="shared" si="6"/>
        <v>-0.6877661591839741</v>
      </c>
      <c r="G24">
        <f t="shared" si="2"/>
        <v>0.9463317066809419</v>
      </c>
      <c r="H24">
        <f t="shared" si="3"/>
        <v>0.8432314323166491</v>
      </c>
      <c r="I24">
        <f t="shared" si="4"/>
        <v>4.946331706680942</v>
      </c>
      <c r="J24">
        <f t="shared" si="5"/>
        <v>0.5184147420360502</v>
      </c>
    </row>
    <row r="25" spans="3:10" ht="13.5">
      <c r="C25">
        <v>1.4</v>
      </c>
      <c r="D25">
        <f t="shared" si="0"/>
        <v>0.9854497299884601</v>
      </c>
      <c r="E25">
        <f t="shared" si="1"/>
        <v>0.3349881501559051</v>
      </c>
      <c r="F25">
        <f t="shared" si="6"/>
        <v>-0.8715757724135877</v>
      </c>
      <c r="G25">
        <f t="shared" si="2"/>
        <v>0.931790967762692</v>
      </c>
      <c r="H25">
        <f t="shared" si="3"/>
        <v>0.8647933377315109</v>
      </c>
      <c r="I25">
        <f t="shared" si="4"/>
        <v>4.931790967762692</v>
      </c>
      <c r="J25">
        <f t="shared" si="5"/>
        <v>0.6042175986683579</v>
      </c>
    </row>
    <row r="26" spans="3:10" ht="13.5">
      <c r="C26">
        <v>1.5</v>
      </c>
      <c r="D26">
        <f t="shared" si="0"/>
        <v>0.9974949866040544</v>
      </c>
      <c r="E26">
        <f t="shared" si="1"/>
        <v>0.1411200080598672</v>
      </c>
      <c r="F26">
        <f t="shared" si="6"/>
        <v>-0.977530117665097</v>
      </c>
      <c r="G26">
        <f t="shared" si="2"/>
        <v>0.9138539756435313</v>
      </c>
      <c r="H26">
        <f t="shared" si="3"/>
        <v>0.885629974031558</v>
      </c>
      <c r="I26">
        <f t="shared" si="4"/>
        <v>4.913853975643532</v>
      </c>
      <c r="J26">
        <f t="shared" si="5"/>
        <v>0.6991430689239501</v>
      </c>
    </row>
    <row r="27" spans="3:10" ht="13.5">
      <c r="C27">
        <v>1.6</v>
      </c>
      <c r="D27">
        <f t="shared" si="0"/>
        <v>0.9995736030415051</v>
      </c>
      <c r="E27">
        <f t="shared" si="1"/>
        <v>-0.058374143427580086</v>
      </c>
      <c r="F27">
        <f t="shared" si="6"/>
        <v>-0.9961646088358406</v>
      </c>
      <c r="G27">
        <f t="shared" si="2"/>
        <v>0.8941197278151631</v>
      </c>
      <c r="H27">
        <f t="shared" si="3"/>
        <v>0.9057945565006791</v>
      </c>
      <c r="I27">
        <f t="shared" si="4"/>
        <v>4.894119727815163</v>
      </c>
      <c r="J27">
        <f t="shared" si="5"/>
        <v>0.8014295649889136</v>
      </c>
    </row>
    <row r="28" spans="3:10" ht="13.5">
      <c r="C28">
        <v>1.7</v>
      </c>
      <c r="D28">
        <f t="shared" si="0"/>
        <v>0.9916648104524686</v>
      </c>
      <c r="E28">
        <f t="shared" si="1"/>
        <v>-0.2555411020268312</v>
      </c>
      <c r="F28">
        <f t="shared" si="6"/>
        <v>-0.9258146823277325</v>
      </c>
      <c r="G28">
        <f t="shared" si="2"/>
        <v>0.8735292320170122</v>
      </c>
      <c r="H28">
        <f t="shared" si="3"/>
        <v>0.9246374524223784</v>
      </c>
      <c r="I28">
        <f t="shared" si="4"/>
        <v>4.873529232017012</v>
      </c>
      <c r="J28">
        <f t="shared" si="5"/>
        <v>0.9087736485536725</v>
      </c>
    </row>
    <row r="29" spans="3:10" ht="13.5">
      <c r="C29">
        <v>1.8</v>
      </c>
      <c r="D29">
        <f t="shared" si="0"/>
        <v>0.9738476308781951</v>
      </c>
      <c r="E29">
        <f t="shared" si="1"/>
        <v>-0.44252044329485246</v>
      </c>
      <c r="F29">
        <f t="shared" si="6"/>
        <v>-0.7727644875559871</v>
      </c>
      <c r="G29">
        <f t="shared" si="2"/>
        <v>0.8523191377931112</v>
      </c>
      <c r="H29">
        <f t="shared" si="3"/>
        <v>0.9408232264520816</v>
      </c>
      <c r="I29">
        <f t="shared" si="4"/>
        <v>4.852319137793112</v>
      </c>
      <c r="J29">
        <f t="shared" si="5"/>
        <v>1.0184938645429171</v>
      </c>
    </row>
    <row r="30" spans="3:10" ht="13.5">
      <c r="C30">
        <v>1.9</v>
      </c>
      <c r="D30">
        <f t="shared" si="0"/>
        <v>0.9463000876874145</v>
      </c>
      <c r="E30">
        <f t="shared" si="1"/>
        <v>-0.6118578909427189</v>
      </c>
      <c r="F30">
        <f t="shared" si="6"/>
        <v>-0.5506855425976384</v>
      </c>
      <c r="G30">
        <f t="shared" si="2"/>
        <v>0.8300457443333787</v>
      </c>
      <c r="H30">
        <f t="shared" si="3"/>
        <v>0.9524173225219225</v>
      </c>
      <c r="I30">
        <f t="shared" si="4"/>
        <v>4.830045744333379</v>
      </c>
      <c r="J30">
        <f t="shared" si="5"/>
        <v>1.1277297152223296</v>
      </c>
    </row>
    <row r="31" spans="3:10" ht="13.5">
      <c r="C31">
        <v>2</v>
      </c>
      <c r="D31">
        <f t="shared" si="0"/>
        <v>0.9092974268256817</v>
      </c>
      <c r="E31">
        <f t="shared" si="1"/>
        <v>-0.7568024953079282</v>
      </c>
      <c r="F31">
        <f t="shared" si="6"/>
        <v>-0.27941549819892586</v>
      </c>
      <c r="G31">
        <f t="shared" si="2"/>
        <v>0.8056756274749962</v>
      </c>
      <c r="H31">
        <f t="shared" si="3"/>
        <v>0.957036126536582</v>
      </c>
      <c r="I31">
        <f t="shared" si="4"/>
        <v>4.805675627474996</v>
      </c>
      <c r="J31">
        <f t="shared" si="5"/>
        <v>1.2336572713771115</v>
      </c>
    </row>
    <row r="32" spans="3:10" ht="13.5">
      <c r="C32">
        <v>2.1</v>
      </c>
      <c r="D32">
        <f t="shared" si="0"/>
        <v>0.8632093666488737</v>
      </c>
      <c r="E32">
        <f t="shared" si="1"/>
        <v>-0.8715757724135882</v>
      </c>
      <c r="F32">
        <f t="shared" si="6"/>
        <v>0.0168139004843506</v>
      </c>
      <c r="G32">
        <f t="shared" si="2"/>
        <v>0.7777331794559499</v>
      </c>
      <c r="H32">
        <f t="shared" si="3"/>
        <v>0.9520483339386676</v>
      </c>
      <c r="I32">
        <f t="shared" si="4"/>
        <v>4.77773317945595</v>
      </c>
      <c r="J32">
        <f t="shared" si="5"/>
        <v>1.333701385793366</v>
      </c>
    </row>
    <row r="33" spans="3:10" ht="13.5">
      <c r="C33">
        <v>2.2</v>
      </c>
      <c r="D33">
        <f t="shared" si="0"/>
        <v>0.8084964038195901</v>
      </c>
      <c r="E33">
        <f t="shared" si="1"/>
        <v>-0.951602073889516</v>
      </c>
      <c r="F33">
        <f t="shared" si="6"/>
        <v>0.3115413635133787</v>
      </c>
      <c r="G33">
        <f t="shared" si="2"/>
        <v>0.7444903327819764</v>
      </c>
      <c r="H33">
        <f t="shared" si="3"/>
        <v>0.9348107475598796</v>
      </c>
      <c r="I33">
        <f t="shared" si="4"/>
        <v>4.744490332781976</v>
      </c>
      <c r="J33">
        <f t="shared" si="5"/>
        <v>1.425724786986143</v>
      </c>
    </row>
    <row r="34" spans="3:10" ht="13.5">
      <c r="C34">
        <v>2.3</v>
      </c>
      <c r="D34">
        <f t="shared" si="0"/>
        <v>0.7457052121767203</v>
      </c>
      <c r="E34">
        <f t="shared" si="1"/>
        <v>-0.9936910036334644</v>
      </c>
      <c r="F34">
        <f t="shared" si="6"/>
        <v>0.5784397643881994</v>
      </c>
      <c r="G34">
        <f t="shared" si="2"/>
        <v>0.7041800882521938</v>
      </c>
      <c r="H34">
        <f t="shared" si="3"/>
        <v>0.9029182889788867</v>
      </c>
      <c r="I34">
        <f t="shared" si="4"/>
        <v>4.704180088252194</v>
      </c>
      <c r="J34">
        <f t="shared" si="5"/>
        <v>1.5081764596672256</v>
      </c>
    </row>
    <row r="35" spans="3:10" ht="13.5">
      <c r="C35">
        <v>2.4</v>
      </c>
      <c r="D35">
        <f t="shared" si="0"/>
        <v>0.675463180551151</v>
      </c>
      <c r="E35">
        <f t="shared" si="1"/>
        <v>-0.9961646088358407</v>
      </c>
      <c r="F35">
        <f t="shared" si="6"/>
        <v>0.7936678638491527</v>
      </c>
      <c r="G35">
        <f t="shared" si="2"/>
        <v>0.6552135060524821</v>
      </c>
      <c r="H35">
        <f t="shared" si="3"/>
        <v>0.8544464278196503</v>
      </c>
      <c r="I35">
        <f t="shared" si="4"/>
        <v>4.655213506052482</v>
      </c>
      <c r="J35">
        <f t="shared" si="5"/>
        <v>1.5801854698940012</v>
      </c>
    </row>
    <row r="36" spans="3:10" ht="13.5">
      <c r="C36">
        <v>2.5</v>
      </c>
      <c r="D36">
        <f t="shared" si="0"/>
        <v>0.5984721441039565</v>
      </c>
      <c r="E36">
        <f t="shared" si="1"/>
        <v>-0.9589242746631385</v>
      </c>
      <c r="F36">
        <f t="shared" si="6"/>
        <v>0.9379999767747389</v>
      </c>
      <c r="G36">
        <f t="shared" si="2"/>
        <v>0.5963797143151166</v>
      </c>
      <c r="H36">
        <f t="shared" si="3"/>
        <v>0.7881645692477444</v>
      </c>
      <c r="I36">
        <f t="shared" si="4"/>
        <v>4.596379714315116</v>
      </c>
      <c r="J36">
        <f t="shared" si="5"/>
        <v>1.6415914270029077</v>
      </c>
    </row>
    <row r="37" spans="3:10" ht="13.5">
      <c r="C37">
        <v>2.6</v>
      </c>
      <c r="D37">
        <f t="shared" si="0"/>
        <v>0.5155013718214642</v>
      </c>
      <c r="E37">
        <f t="shared" si="1"/>
        <v>-0.8834546557201531</v>
      </c>
      <c r="F37">
        <f t="shared" si="6"/>
        <v>0.998543345374605</v>
      </c>
      <c r="G37">
        <f t="shared" si="2"/>
        <v>0.5270102407869093</v>
      </c>
      <c r="H37">
        <f t="shared" si="3"/>
        <v>0.70370117193094</v>
      </c>
      <c r="I37">
        <f t="shared" si="4"/>
        <v>4.527010240786909</v>
      </c>
      <c r="J37">
        <f t="shared" si="5"/>
        <v>1.6929086344692639</v>
      </c>
    </row>
    <row r="38" spans="3:10" ht="13.5">
      <c r="C38">
        <v>2.7</v>
      </c>
      <c r="D38">
        <f t="shared" si="0"/>
        <v>0.4273798802338298</v>
      </c>
      <c r="E38">
        <f t="shared" si="1"/>
        <v>-0.7727644875559871</v>
      </c>
      <c r="F38">
        <f t="shared" si="6"/>
        <v>0.9698898108450859</v>
      </c>
      <c r="G38">
        <f t="shared" si="2"/>
        <v>0.4470924125627397</v>
      </c>
      <c r="H38">
        <f t="shared" si="3"/>
        <v>0.6016453100739371</v>
      </c>
      <c r="I38">
        <f t="shared" si="4"/>
        <v>4.44709241256274</v>
      </c>
      <c r="J38">
        <f t="shared" si="5"/>
        <v>1.7352271353597195</v>
      </c>
    </row>
    <row r="39" spans="3:10" ht="13.5">
      <c r="C39">
        <v>2.8</v>
      </c>
      <c r="D39">
        <f t="shared" si="0"/>
        <v>0.3349881501559051</v>
      </c>
      <c r="E39">
        <f t="shared" si="1"/>
        <v>-0.6312666378723216</v>
      </c>
      <c r="F39">
        <f t="shared" si="6"/>
        <v>0.8545989080882814</v>
      </c>
      <c r="G39">
        <f t="shared" si="2"/>
        <v>0.35732137717750106</v>
      </c>
      <c r="H39">
        <f t="shared" si="3"/>
        <v>0.48357470475196546</v>
      </c>
      <c r="I39">
        <f t="shared" si="4"/>
        <v>4.3573213771775015</v>
      </c>
      <c r="J39">
        <f t="shared" si="5"/>
        <v>1.7700597450344988</v>
      </c>
    </row>
    <row r="40" spans="3:10" ht="13.5">
      <c r="C40">
        <v>2.9</v>
      </c>
      <c r="D40">
        <f t="shared" si="0"/>
        <v>0.23924932921398243</v>
      </c>
      <c r="E40">
        <f t="shared" si="1"/>
        <v>-0.46460217941375737</v>
      </c>
      <c r="F40">
        <f t="shared" si="6"/>
        <v>0.6629692300821833</v>
      </c>
      <c r="G40">
        <f t="shared" si="2"/>
        <v>0.259086034280825</v>
      </c>
      <c r="H40">
        <f t="shared" si="3"/>
        <v>0.3520064701635765</v>
      </c>
      <c r="I40">
        <f t="shared" si="4"/>
        <v>4.259086034280825</v>
      </c>
      <c r="J40">
        <f t="shared" si="5"/>
        <v>1.799149247013419</v>
      </c>
    </row>
    <row r="41" spans="3:10" ht="13.5">
      <c r="C41">
        <v>3</v>
      </c>
      <c r="D41">
        <f t="shared" si="0"/>
        <v>0.1411200080598672</v>
      </c>
      <c r="E41">
        <f t="shared" si="1"/>
        <v>-0.27941549819892586</v>
      </c>
      <c r="F41">
        <f t="shared" si="6"/>
        <v>0.4121184852417566</v>
      </c>
      <c r="G41">
        <f t="shared" si="2"/>
        <v>0.1543903067641503</v>
      </c>
      <c r="H41">
        <f t="shared" si="3"/>
        <v>0.21027340640393546</v>
      </c>
      <c r="I41">
        <f t="shared" si="4"/>
        <v>4.15439030676415</v>
      </c>
      <c r="J41">
        <f t="shared" si="5"/>
        <v>1.8242537415129763</v>
      </c>
    </row>
    <row r="42" spans="3:10" ht="13.5">
      <c r="C42">
        <v>3.1</v>
      </c>
      <c r="D42">
        <f t="shared" si="0"/>
        <v>0.04158066243329049</v>
      </c>
      <c r="E42">
        <f t="shared" si="1"/>
        <v>-0.0830894028174964</v>
      </c>
      <c r="F42">
        <f t="shared" si="6"/>
        <v>0.1244544235070617</v>
      </c>
      <c r="G42">
        <f t="shared" si="2"/>
        <v>0.045717164502247026</v>
      </c>
      <c r="H42">
        <f t="shared" si="3"/>
        <v>0.0623350450657463</v>
      </c>
      <c r="I42">
        <f t="shared" si="4"/>
        <v>4.045717164502247</v>
      </c>
      <c r="J42">
        <f t="shared" si="5"/>
        <v>1.8469303275416822</v>
      </c>
    </row>
    <row r="43" spans="3:10" ht="13.5">
      <c r="C43">
        <v>3.2</v>
      </c>
      <c r="D43">
        <f t="shared" si="0"/>
        <v>-0.058374143427580086</v>
      </c>
      <c r="E43">
        <f t="shared" si="1"/>
        <v>0.11654920485049364</v>
      </c>
      <c r="F43">
        <f t="shared" si="6"/>
        <v>-0.1743267812229814</v>
      </c>
      <c r="G43">
        <f t="shared" si="2"/>
        <v>-0.06415190106482886</v>
      </c>
      <c r="H43">
        <f t="shared" si="3"/>
        <v>-0.08746174203492758</v>
      </c>
      <c r="I43">
        <f t="shared" si="4"/>
        <v>3.935848098935171</v>
      </c>
      <c r="J43">
        <f t="shared" si="5"/>
        <v>1.8683376614204619</v>
      </c>
    </row>
    <row r="44" spans="3:10" ht="13.5">
      <c r="C44">
        <v>3.3</v>
      </c>
      <c r="D44">
        <f t="shared" si="0"/>
        <v>-0.1577456941432482</v>
      </c>
      <c r="E44">
        <f t="shared" si="1"/>
        <v>0.31154136351337786</v>
      </c>
      <c r="F44">
        <f t="shared" si="6"/>
        <v>-0.4575358937753198</v>
      </c>
      <c r="G44">
        <f t="shared" si="2"/>
        <v>-0.1723451471694424</v>
      </c>
      <c r="H44">
        <f t="shared" si="3"/>
        <v>-0.234653419872118</v>
      </c>
      <c r="I44">
        <f t="shared" si="4"/>
        <v>3.8276548528305576</v>
      </c>
      <c r="J44">
        <f t="shared" si="5"/>
        <v>1.8890764243325957</v>
      </c>
    </row>
    <row r="45" spans="3:10" ht="13.5">
      <c r="C45">
        <v>3.4</v>
      </c>
      <c r="D45">
        <f t="shared" si="0"/>
        <v>-0.2555411020268312</v>
      </c>
      <c r="E45">
        <f t="shared" si="1"/>
        <v>0.49411335113860816</v>
      </c>
      <c r="F45">
        <f t="shared" si="6"/>
        <v>-0.6998746875935423</v>
      </c>
      <c r="G45">
        <f t="shared" si="2"/>
        <v>-0.27611723567232466</v>
      </c>
      <c r="H45">
        <f t="shared" si="3"/>
        <v>-0.3749399059000463</v>
      </c>
      <c r="I45">
        <f t="shared" si="4"/>
        <v>3.7238827643276755</v>
      </c>
      <c r="J45">
        <f t="shared" si="5"/>
        <v>1.9090834747728245</v>
      </c>
    </row>
    <row r="46" spans="3:10" ht="13.5">
      <c r="C46">
        <v>3.5</v>
      </c>
      <c r="D46">
        <f t="shared" si="0"/>
        <v>-0.35078322768961984</v>
      </c>
      <c r="E46">
        <f t="shared" si="1"/>
        <v>0.6569865987187891</v>
      </c>
      <c r="F46">
        <f t="shared" si="6"/>
        <v>-0.87969575997167</v>
      </c>
      <c r="G46">
        <f t="shared" si="2"/>
        <v>-0.373054143814908</v>
      </c>
      <c r="H46">
        <f t="shared" si="3"/>
        <v>-0.5044514635586658</v>
      </c>
      <c r="I46">
        <f t="shared" si="4"/>
        <v>3.626945856185092</v>
      </c>
      <c r="J46">
        <f t="shared" si="5"/>
        <v>1.927590742089226</v>
      </c>
    </row>
    <row r="47" spans="3:10" ht="13.5">
      <c r="C47">
        <v>3.6</v>
      </c>
      <c r="D47">
        <f t="shared" si="0"/>
        <v>-0.44252044329485246</v>
      </c>
      <c r="E47">
        <f t="shared" si="1"/>
        <v>0.7936678638491531</v>
      </c>
      <c r="F47">
        <f t="shared" si="6"/>
        <v>-0.9809362300664916</v>
      </c>
      <c r="G47">
        <f t="shared" si="2"/>
        <v>-0.4612472799165863</v>
      </c>
      <c r="H47">
        <f t="shared" si="3"/>
        <v>-0.6199808526864169</v>
      </c>
      <c r="I47">
        <f t="shared" si="4"/>
        <v>3.538752720083414</v>
      </c>
      <c r="J47">
        <f t="shared" si="5"/>
        <v>1.9431541509771435</v>
      </c>
    </row>
    <row r="48" spans="3:10" ht="13.5">
      <c r="C48">
        <v>3.7</v>
      </c>
      <c r="D48">
        <f t="shared" si="0"/>
        <v>-0.5298361409084934</v>
      </c>
      <c r="E48">
        <f t="shared" si="1"/>
        <v>0.8987080958116269</v>
      </c>
      <c r="F48">
        <f t="shared" si="6"/>
        <v>-0.9945525882039891</v>
      </c>
      <c r="G48">
        <f t="shared" si="2"/>
        <v>-0.5394205901477296</v>
      </c>
      <c r="H48">
        <f t="shared" si="3"/>
        <v>-0.7191622093100549</v>
      </c>
      <c r="I48">
        <f t="shared" si="4"/>
        <v>3.4605794098522704</v>
      </c>
      <c r="J48">
        <f t="shared" si="5"/>
        <v>1.9537515658755051</v>
      </c>
    </row>
    <row r="49" spans="3:10" ht="13.5">
      <c r="C49">
        <v>3.8</v>
      </c>
      <c r="D49">
        <f t="shared" si="0"/>
        <v>-0.6118578909427189</v>
      </c>
      <c r="E49">
        <f t="shared" si="1"/>
        <v>0.9679196720314863</v>
      </c>
      <c r="F49">
        <f t="shared" si="6"/>
        <v>-0.9193285256646764</v>
      </c>
      <c r="G49">
        <f t="shared" si="2"/>
        <v>-0.6069987763060379</v>
      </c>
      <c r="H49">
        <f t="shared" si="3"/>
        <v>-0.8005827107123352</v>
      </c>
      <c r="I49">
        <f t="shared" si="4"/>
        <v>3.393001223693962</v>
      </c>
      <c r="J49">
        <f t="shared" si="5"/>
        <v>1.9569424710169838</v>
      </c>
    </row>
    <row r="50" spans="3:10" ht="13.5">
      <c r="C50">
        <v>3.9</v>
      </c>
      <c r="D50">
        <f t="shared" si="0"/>
        <v>-0.6877661591839738</v>
      </c>
      <c r="E50">
        <f t="shared" si="1"/>
        <v>0.998543345374605</v>
      </c>
      <c r="F50">
        <f t="shared" si="6"/>
        <v>-0.7619835839190333</v>
      </c>
      <c r="G50">
        <f t="shared" si="2"/>
        <v>-0.6641101830384166</v>
      </c>
      <c r="H50">
        <f t="shared" si="3"/>
        <v>-0.8638188521133376</v>
      </c>
      <c r="I50">
        <f t="shared" si="4"/>
        <v>3.3358898169615836</v>
      </c>
      <c r="J50">
        <f t="shared" si="5"/>
        <v>1.9500764186989787</v>
      </c>
    </row>
    <row r="51" spans="3:10" ht="13.5">
      <c r="C51">
        <v>4</v>
      </c>
      <c r="D51">
        <f t="shared" si="0"/>
        <v>-0.7568024953079282</v>
      </c>
      <c r="E51">
        <f t="shared" si="1"/>
        <v>0.9893582466233818</v>
      </c>
      <c r="F51">
        <f t="shared" si="6"/>
        <v>-0.5365729180004349</v>
      </c>
      <c r="G51">
        <f t="shared" si="2"/>
        <v>-0.7115239624456335</v>
      </c>
      <c r="H51">
        <f t="shared" si="3"/>
        <v>-0.9093956117703099</v>
      </c>
      <c r="I51">
        <f t="shared" si="4"/>
        <v>3.2884760375543665</v>
      </c>
      <c r="J51">
        <f t="shared" si="5"/>
        <v>1.9305326972136627</v>
      </c>
    </row>
    <row r="52" spans="3:10" ht="13.5">
      <c r="C52">
        <v>4.1</v>
      </c>
      <c r="D52">
        <f t="shared" si="0"/>
        <v>-0.8182771110644103</v>
      </c>
      <c r="E52">
        <f t="shared" si="1"/>
        <v>0.9407305566797731</v>
      </c>
      <c r="F52">
        <f t="shared" si="6"/>
        <v>-0.26323179136580266</v>
      </c>
      <c r="G52">
        <f t="shared" si="2"/>
        <v>-0.7505272345330132</v>
      </c>
      <c r="H52">
        <f t="shared" si="3"/>
        <v>-0.9386733458689678</v>
      </c>
      <c r="I52">
        <f t="shared" si="4"/>
        <v>3.2494727654669866</v>
      </c>
      <c r="J52">
        <f t="shared" si="5"/>
        <v>1.8959706066902766</v>
      </c>
    </row>
    <row r="53" spans="3:10" ht="13.5">
      <c r="C53">
        <v>4.2</v>
      </c>
      <c r="D53">
        <f t="shared" si="0"/>
        <v>-0.8715757724135882</v>
      </c>
      <c r="E53">
        <f t="shared" si="1"/>
        <v>0.8545989080882804</v>
      </c>
      <c r="F53">
        <f t="shared" si="6"/>
        <v>0.03362304722113847</v>
      </c>
      <c r="G53">
        <f t="shared" si="2"/>
        <v>-0.7827535768826464</v>
      </c>
      <c r="H53">
        <f t="shared" si="3"/>
        <v>-0.9536733585003023</v>
      </c>
      <c r="I53">
        <f t="shared" si="4"/>
        <v>3.217246423117354</v>
      </c>
      <c r="J53">
        <f t="shared" si="5"/>
        <v>1.8445684682030545</v>
      </c>
    </row>
    <row r="54" spans="3:10" ht="13.5">
      <c r="C54">
        <v>4.3</v>
      </c>
      <c r="D54">
        <f t="shared" si="0"/>
        <v>-0.9161659367494549</v>
      </c>
      <c r="E54">
        <f t="shared" si="1"/>
        <v>0.7343970978741133</v>
      </c>
      <c r="F54">
        <f t="shared" si="6"/>
        <v>0.32747443913769136</v>
      </c>
      <c r="G54">
        <f t="shared" si="2"/>
        <v>-0.8099787830482744</v>
      </c>
      <c r="H54">
        <f t="shared" si="3"/>
        <v>-0.9568582026230971</v>
      </c>
      <c r="I54">
        <f t="shared" si="4"/>
        <v>3.1900212169517257</v>
      </c>
      <c r="J54">
        <f t="shared" si="5"/>
        <v>1.775230152132844</v>
      </c>
    </row>
    <row r="55" spans="3:10" ht="13.5">
      <c r="C55">
        <v>4.4</v>
      </c>
      <c r="D55">
        <f t="shared" si="0"/>
        <v>-0.951602073889516</v>
      </c>
      <c r="E55">
        <f t="shared" si="1"/>
        <v>0.5849171928917617</v>
      </c>
      <c r="F55">
        <f t="shared" si="6"/>
        <v>0.5920735147072245</v>
      </c>
      <c r="G55">
        <f t="shared" si="2"/>
        <v>-0.8339030031296174</v>
      </c>
      <c r="H55">
        <f t="shared" si="3"/>
        <v>-0.9508864417079698</v>
      </c>
      <c r="I55">
        <f t="shared" si="4"/>
        <v>3.1660969968703827</v>
      </c>
      <c r="J55">
        <f t="shared" si="5"/>
        <v>1.6877404486921448</v>
      </c>
    </row>
    <row r="56" spans="3:10" ht="13.5">
      <c r="C56">
        <v>4.5</v>
      </c>
      <c r="D56">
        <f t="shared" si="0"/>
        <v>-0.977530117665097</v>
      </c>
      <c r="E56">
        <f t="shared" si="1"/>
        <v>0.4121184852417566</v>
      </c>
      <c r="F56">
        <f t="shared" si="6"/>
        <v>0.803784426551621</v>
      </c>
      <c r="G56">
        <f t="shared" si="2"/>
        <v>-0.8559398264857592</v>
      </c>
      <c r="H56">
        <f t="shared" si="3"/>
        <v>-0.9383635235341106</v>
      </c>
      <c r="I56">
        <f t="shared" si="4"/>
        <v>3.144060173514241</v>
      </c>
      <c r="J56">
        <f t="shared" si="5"/>
        <v>1.5828548027593745</v>
      </c>
    </row>
    <row r="57" spans="3:10" ht="13.5">
      <c r="C57">
        <v>4.6</v>
      </c>
      <c r="D57">
        <f t="shared" si="0"/>
        <v>-0.9936910036334644</v>
      </c>
      <c r="E57">
        <f t="shared" si="1"/>
        <v>0.22288991410024764</v>
      </c>
      <c r="F57">
        <f t="shared" si="6"/>
        <v>0.9436956694441042</v>
      </c>
      <c r="G57">
        <f t="shared" si="2"/>
        <v>-0.8770324452790292</v>
      </c>
      <c r="H57">
        <f t="shared" si="3"/>
        <v>-0.9216104280990787</v>
      </c>
      <c r="I57">
        <f t="shared" si="4"/>
        <v>3.1229675547209705</v>
      </c>
      <c r="J57">
        <f t="shared" si="5"/>
        <v>1.4623144346495187</v>
      </c>
    </row>
    <row r="58" spans="3:10" ht="13.5">
      <c r="C58">
        <v>4.7</v>
      </c>
      <c r="D58">
        <f t="shared" si="0"/>
        <v>-0.9999232575641008</v>
      </c>
      <c r="E58">
        <f t="shared" si="1"/>
        <v>0.024775425453357765</v>
      </c>
      <c r="F58">
        <f t="shared" si="6"/>
        <v>0.9993093887479177</v>
      </c>
      <c r="G58">
        <f t="shared" si="2"/>
        <v>-0.8975147761439732</v>
      </c>
      <c r="H58">
        <f t="shared" si="3"/>
        <v>-0.9024698612346449</v>
      </c>
      <c r="I58">
        <f t="shared" si="4"/>
        <v>3.1024852238560268</v>
      </c>
      <c r="J58">
        <f t="shared" si="5"/>
        <v>1.3287841898490766</v>
      </c>
    </row>
    <row r="59" spans="3:10" ht="13.5">
      <c r="C59">
        <v>4.8</v>
      </c>
      <c r="D59">
        <f t="shared" si="0"/>
        <v>-0.9961646088358407</v>
      </c>
      <c r="E59">
        <f t="shared" si="1"/>
        <v>-0.17432678122297965</v>
      </c>
      <c r="F59">
        <f t="shared" si="6"/>
        <v>0.965657776549278</v>
      </c>
      <c r="G59">
        <f t="shared" si="2"/>
        <v>-0.9170315093032109</v>
      </c>
      <c r="H59">
        <f t="shared" si="3"/>
        <v>-0.8821661530586149</v>
      </c>
      <c r="I59">
        <f t="shared" si="4"/>
        <v>3.082968490696789</v>
      </c>
      <c r="J59">
        <f t="shared" si="5"/>
        <v>1.1857170517089857</v>
      </c>
    </row>
    <row r="60" spans="3:10" ht="13.5">
      <c r="C60">
        <v>4.9</v>
      </c>
      <c r="D60">
        <f t="shared" si="0"/>
        <v>-0.9824526126243325</v>
      </c>
      <c r="E60">
        <f t="shared" si="1"/>
        <v>-0.3664791292519284</v>
      </c>
      <c r="F60">
        <f t="shared" si="6"/>
        <v>0.8457468311429334</v>
      </c>
      <c r="G60">
        <f t="shared" si="2"/>
        <v>-0.9345258424352321</v>
      </c>
      <c r="H60">
        <f t="shared" si="3"/>
        <v>-0.8612300165848463</v>
      </c>
      <c r="I60">
        <f t="shared" si="4"/>
        <v>3.065474157564768</v>
      </c>
      <c r="J60">
        <f t="shared" si="5"/>
        <v>1.0371555340996303</v>
      </c>
    </row>
    <row r="61" spans="3:10" ht="13.5">
      <c r="C61">
        <v>5</v>
      </c>
      <c r="D61">
        <f t="shared" si="0"/>
        <v>-0.9589242746631385</v>
      </c>
      <c r="E61">
        <f t="shared" si="1"/>
        <v>-0.5440211108893698</v>
      </c>
      <c r="F61">
        <f t="shared" si="6"/>
        <v>0.6502878401571168</v>
      </c>
      <c r="G61">
        <f t="shared" si="2"/>
        <v>-0.9482976017363637</v>
      </c>
      <c r="H61">
        <f t="shared" si="3"/>
        <v>-0.8394933795584898</v>
      </c>
      <c r="I61">
        <f t="shared" si="4"/>
        <v>3.0517023982636364</v>
      </c>
      <c r="J61">
        <f t="shared" si="5"/>
        <v>0.8874855945532159</v>
      </c>
    </row>
    <row r="62" spans="3:10" ht="13.5">
      <c r="C62">
        <v>5.1</v>
      </c>
      <c r="D62">
        <f t="shared" si="0"/>
        <v>-0.9258146823277325</v>
      </c>
      <c r="E62">
        <f t="shared" si="1"/>
        <v>-0.6998746875935423</v>
      </c>
      <c r="F62">
        <f t="shared" si="6"/>
        <v>0.39674057313061367</v>
      </c>
      <c r="G62">
        <f t="shared" si="2"/>
        <v>-0.9561280937740253</v>
      </c>
      <c r="H62">
        <f t="shared" si="3"/>
        <v>-0.8161531562553168</v>
      </c>
      <c r="I62">
        <f t="shared" si="4"/>
        <v>3.0438719062259745</v>
      </c>
      <c r="J62">
        <f t="shared" si="5"/>
        <v>0.7411627957929737</v>
      </c>
    </row>
    <row r="63" spans="3:10" ht="13.5">
      <c r="C63">
        <v>5.2</v>
      </c>
      <c r="D63">
        <f t="shared" si="0"/>
        <v>-0.8834546557201531</v>
      </c>
      <c r="E63">
        <f t="shared" si="1"/>
        <v>-0.8278264690856537</v>
      </c>
      <c r="F63">
        <f t="shared" si="6"/>
        <v>0.1077536522994423</v>
      </c>
      <c r="G63">
        <f t="shared" si="2"/>
        <v>-0.9554619373987743</v>
      </c>
      <c r="H63">
        <f t="shared" si="3"/>
        <v>-0.7898966435816435</v>
      </c>
      <c r="I63">
        <f t="shared" si="4"/>
        <v>3.0445380626012257</v>
      </c>
      <c r="J63">
        <f t="shared" si="5"/>
        <v>0.6024328352684104</v>
      </c>
    </row>
    <row r="64" spans="3:10" ht="13.5">
      <c r="C64">
        <v>5.3</v>
      </c>
      <c r="D64">
        <f t="shared" si="0"/>
        <v>-0.8322674422239013</v>
      </c>
      <c r="E64">
        <f t="shared" si="1"/>
        <v>-0.9227754216128066</v>
      </c>
      <c r="F64">
        <f t="shared" si="6"/>
        <v>-0.19085858137418762</v>
      </c>
      <c r="G64">
        <f t="shared" si="2"/>
        <v>-0.9436308425226008</v>
      </c>
      <c r="H64">
        <f t="shared" si="3"/>
        <v>-0.7590757582000394</v>
      </c>
      <c r="I64">
        <f t="shared" si="4"/>
        <v>3.0563691574773992</v>
      </c>
      <c r="J64">
        <f t="shared" si="5"/>
        <v>0.4750690479202393</v>
      </c>
    </row>
    <row r="65" spans="3:10" ht="13.5">
      <c r="C65">
        <v>5.4</v>
      </c>
      <c r="D65">
        <f t="shared" si="0"/>
        <v>-0.7727644875559871</v>
      </c>
      <c r="E65">
        <f t="shared" si="1"/>
        <v>-0.9809362300664916</v>
      </c>
      <c r="F65">
        <f t="shared" si="6"/>
        <v>-0.4724219863984693</v>
      </c>
      <c r="G65">
        <f t="shared" si="2"/>
        <v>-0.9181003092024832</v>
      </c>
      <c r="H65">
        <f t="shared" si="3"/>
        <v>-0.7219130631891849</v>
      </c>
      <c r="I65">
        <f t="shared" si="4"/>
        <v>3.081899690797517</v>
      </c>
      <c r="J65">
        <f t="shared" si="5"/>
        <v>0.36214802414851455</v>
      </c>
    </row>
    <row r="66" spans="3:10" ht="13.5">
      <c r="C66">
        <v>5.5</v>
      </c>
      <c r="D66">
        <f t="shared" si="0"/>
        <v>-0.7055403255703919</v>
      </c>
      <c r="E66">
        <f t="shared" si="1"/>
        <v>-0.9999902065507035</v>
      </c>
      <c r="F66">
        <f t="shared" si="6"/>
        <v>-0.711785342369123</v>
      </c>
      <c r="G66">
        <f t="shared" si="2"/>
        <v>-0.8767178804623746</v>
      </c>
      <c r="H66">
        <f t="shared" si="3"/>
        <v>-0.6767198391522339</v>
      </c>
      <c r="I66">
        <f t="shared" si="4"/>
        <v>3.1232821195376252</v>
      </c>
      <c r="J66">
        <f t="shared" si="5"/>
        <v>0.2658812016285812</v>
      </c>
    </row>
    <row r="67" spans="3:10" ht="13.5">
      <c r="C67">
        <v>5.6</v>
      </c>
      <c r="D67">
        <f t="shared" si="0"/>
        <v>-0.6312666378723216</v>
      </c>
      <c r="E67">
        <f t="shared" si="1"/>
        <v>-0.9791777291513174</v>
      </c>
      <c r="F67">
        <f t="shared" si="6"/>
        <v>-0.8875670335815029</v>
      </c>
      <c r="G67">
        <f t="shared" si="2"/>
        <v>-0.8179411141456037</v>
      </c>
      <c r="H67">
        <f t="shared" si="3"/>
        <v>-0.6221055683153403</v>
      </c>
      <c r="I67">
        <f t="shared" si="4"/>
        <v>3.1820588858543966</v>
      </c>
      <c r="J67">
        <f t="shared" si="5"/>
        <v>0.1875154750746847</v>
      </c>
    </row>
    <row r="68" spans="3:10" ht="13.5">
      <c r="C68">
        <v>5.7</v>
      </c>
      <c r="D68">
        <f t="shared" si="0"/>
        <v>-0.5506855425976376</v>
      </c>
      <c r="E68">
        <f t="shared" si="1"/>
        <v>-0.9193285256646757</v>
      </c>
      <c r="F68">
        <f t="shared" si="6"/>
        <v>-0.9840650050816434</v>
      </c>
      <c r="G68">
        <f t="shared" si="2"/>
        <v>-0.7410248956722695</v>
      </c>
      <c r="H68">
        <f t="shared" si="3"/>
        <v>-0.5571591905393344</v>
      </c>
      <c r="I68">
        <f t="shared" si="4"/>
        <v>3.2589751043277304</v>
      </c>
      <c r="J68">
        <f t="shared" si="5"/>
        <v>0.12730994560903108</v>
      </c>
    </row>
    <row r="69" spans="3:10" ht="13.5">
      <c r="C69">
        <v>5.8</v>
      </c>
      <c r="D69">
        <f t="shared" si="0"/>
        <v>-0.46460217941375737</v>
      </c>
      <c r="E69">
        <f t="shared" si="1"/>
        <v>-0.8228285949687089</v>
      </c>
      <c r="F69">
        <f t="shared" si="6"/>
        <v>-0.9926593804706332</v>
      </c>
      <c r="G69">
        <f t="shared" si="2"/>
        <v>-0.6461509769576915</v>
      </c>
      <c r="H69">
        <f t="shared" si="3"/>
        <v>-0.4815852579639498</v>
      </c>
      <c r="I69">
        <f t="shared" si="4"/>
        <v>3.3538490230423084</v>
      </c>
      <c r="J69">
        <f t="shared" si="5"/>
        <v>0.08458942127887847</v>
      </c>
    </row>
    <row r="70" spans="3:10" ht="13.5">
      <c r="C70">
        <v>5.9</v>
      </c>
      <c r="D70">
        <f t="shared" si="0"/>
        <v>-0.373876664830236</v>
      </c>
      <c r="E70">
        <f t="shared" si="1"/>
        <v>-0.6935250847771224</v>
      </c>
      <c r="F70">
        <f t="shared" si="6"/>
        <v>-0.912582449791183</v>
      </c>
      <c r="G70">
        <f t="shared" si="2"/>
        <v>-0.5344874182870666</v>
      </c>
      <c r="H70">
        <f t="shared" si="3"/>
        <v>-0.3957824013316421</v>
      </c>
      <c r="I70">
        <f t="shared" si="4"/>
        <v>3.4655125817129333</v>
      </c>
      <c r="J70">
        <f t="shared" si="5"/>
        <v>0.057868753477033796</v>
      </c>
    </row>
    <row r="71" spans="3:10" ht="13.5">
      <c r="C71">
        <v>6</v>
      </c>
      <c r="D71">
        <f t="shared" si="0"/>
        <v>-0.27941549819892586</v>
      </c>
      <c r="E71">
        <f t="shared" si="1"/>
        <v>-0.5365729180004349</v>
      </c>
      <c r="F71">
        <f t="shared" si="6"/>
        <v>-0.750987246771676</v>
      </c>
      <c r="G71">
        <f t="shared" si="2"/>
        <v>-0.408171514676137</v>
      </c>
      <c r="H71">
        <f t="shared" si="3"/>
        <v>-0.30085693107604994</v>
      </c>
      <c r="I71">
        <f t="shared" si="4"/>
        <v>3.591828485323863</v>
      </c>
      <c r="J71">
        <f t="shared" si="5"/>
        <v>0.04503612174389904</v>
      </c>
    </row>
    <row r="72" spans="3:10" ht="13.5">
      <c r="C72">
        <v>6.1</v>
      </c>
      <c r="D72">
        <f t="shared" si="0"/>
        <v>-0.18216250427209588</v>
      </c>
      <c r="E72">
        <f t="shared" si="1"/>
        <v>-0.3582292822368287</v>
      </c>
      <c r="F72">
        <f t="shared" si="6"/>
        <v>-0.5223085896267345</v>
      </c>
      <c r="G72">
        <f t="shared" si="2"/>
        <v>-0.2702162914584522</v>
      </c>
      <c r="H72">
        <f t="shared" si="3"/>
        <v>-0.19857043501108645</v>
      </c>
      <c r="I72">
        <f t="shared" si="4"/>
        <v>3.729783708541548</v>
      </c>
      <c r="J72">
        <f t="shared" si="5"/>
        <v>0.04357848246154106</v>
      </c>
    </row>
    <row r="73" spans="3:10" ht="13.5">
      <c r="C73">
        <v>6.2</v>
      </c>
      <c r="D73">
        <f t="shared" si="0"/>
        <v>-0.0830894028174964</v>
      </c>
      <c r="E73">
        <f t="shared" si="1"/>
        <v>-0.1656041754483094</v>
      </c>
      <c r="F73">
        <f t="shared" si="6"/>
        <v>-0.2469736617366209</v>
      </c>
      <c r="G73">
        <f t="shared" si="2"/>
        <v>-0.12434718653598942</v>
      </c>
      <c r="H73">
        <f t="shared" si="3"/>
        <v>-0.09122635144632754</v>
      </c>
      <c r="I73">
        <f t="shared" si="4"/>
        <v>3.8756528134640105</v>
      </c>
      <c r="J73">
        <f t="shared" si="5"/>
        <v>0.050828999678734</v>
      </c>
    </row>
    <row r="74" spans="3:10" ht="13.5">
      <c r="C74">
        <v>6.3</v>
      </c>
      <c r="D74">
        <f t="shared" si="0"/>
        <v>0.016813900484349713</v>
      </c>
      <c r="E74">
        <f t="shared" si="1"/>
        <v>0.033623047221136695</v>
      </c>
      <c r="F74">
        <f t="shared" si="6"/>
        <v>0.05042268780681122</v>
      </c>
      <c r="G74">
        <f t="shared" si="2"/>
        <v>0.025218473987144507</v>
      </c>
      <c r="H74">
        <f t="shared" si="3"/>
        <v>0.01849386454291717</v>
      </c>
      <c r="I74">
        <f t="shared" si="4"/>
        <v>4.025218473987144</v>
      </c>
      <c r="J74">
        <f t="shared" si="5"/>
        <v>0.06421466929879283</v>
      </c>
    </row>
    <row r="75" spans="3:10" ht="13.5">
      <c r="C75">
        <v>6.4</v>
      </c>
      <c r="D75">
        <f t="shared" si="0"/>
        <v>0.11654920485049364</v>
      </c>
      <c r="E75">
        <f aca="true" t="shared" si="7" ref="E75:E138">SIN(2*C75)</f>
        <v>0.23150982510153895</v>
      </c>
      <c r="F75">
        <f aca="true" t="shared" si="8" ref="F75:F138">SIN(3*C75)</f>
        <v>0.3433149288198987</v>
      </c>
      <c r="G75">
        <f aca="true" t="shared" si="9" ref="G75:G138">D75+E75*$E$5+F75*$F$5</f>
        <v>0.17403168024263743</v>
      </c>
      <c r="H75">
        <f aca="true" t="shared" si="10" ref="H75:H138">D75-E75*$E$5+F75*$F$5</f>
        <v>0.12772971522232962</v>
      </c>
      <c r="I75">
        <f aca="true" t="shared" si="11" ref="I75:I138">G75+$I$5</f>
        <v>4.174031680242638</v>
      </c>
      <c r="J75">
        <f aca="true" t="shared" si="12" ref="J75:J138">SIN(C75+$J$7)-$E$5*SIN(2*(C75+$J$7))+$F$5*SIN(3*(C75+$J$7))+$J$5</f>
        <v>0.08148266240938695</v>
      </c>
    </row>
    <row r="76" spans="3:10" ht="13.5">
      <c r="C76">
        <v>6.5</v>
      </c>
      <c r="D76">
        <f aca="true" t="shared" si="13" ref="D76:D139">SIN(C76)</f>
        <v>0.21511998808781552</v>
      </c>
      <c r="E76">
        <f t="shared" si="7"/>
        <v>0.4201670368266409</v>
      </c>
      <c r="F76">
        <f t="shared" si="8"/>
        <v>0.605539869719601</v>
      </c>
      <c r="G76">
        <f t="shared" si="9"/>
        <v>0.3176906787424397</v>
      </c>
      <c r="H76">
        <f t="shared" si="10"/>
        <v>0.23365727137711154</v>
      </c>
      <c r="I76">
        <f t="shared" si="11"/>
        <v>4.31769067874244</v>
      </c>
      <c r="J76">
        <f t="shared" si="12"/>
        <v>0.1008861103890637</v>
      </c>
    </row>
    <row r="77" spans="3:10" ht="13.5">
      <c r="C77">
        <v>6.6</v>
      </c>
      <c r="D77">
        <f t="shared" si="13"/>
        <v>0.31154136351337786</v>
      </c>
      <c r="E77">
        <f t="shared" si="7"/>
        <v>0.592073514707223</v>
      </c>
      <c r="F77">
        <f t="shared" si="8"/>
        <v>0.8136737375071033</v>
      </c>
      <c r="G77">
        <f t="shared" si="9"/>
        <v>0.4521160887348105</v>
      </c>
      <c r="H77">
        <f t="shared" si="10"/>
        <v>0.3337013857933659</v>
      </c>
      <c r="I77">
        <f t="shared" si="11"/>
        <v>4.452116088734811</v>
      </c>
      <c r="J77">
        <f t="shared" si="12"/>
        <v>0.12131392773536498</v>
      </c>
    </row>
    <row r="78" spans="3:10" ht="13.5">
      <c r="C78">
        <v>6.7</v>
      </c>
      <c r="D78">
        <f t="shared" si="13"/>
        <v>0.4048499206165983</v>
      </c>
      <c r="E78">
        <f t="shared" si="7"/>
        <v>0.7403758899524486</v>
      </c>
      <c r="F78">
        <f t="shared" si="8"/>
        <v>0.9491245536478946</v>
      </c>
      <c r="G78">
        <f t="shared" si="9"/>
        <v>0.5737999649766327</v>
      </c>
      <c r="H78">
        <f t="shared" si="10"/>
        <v>0.4257247869861429</v>
      </c>
      <c r="I78">
        <f t="shared" si="11"/>
        <v>4.573799964976633</v>
      </c>
      <c r="J78">
        <f t="shared" si="12"/>
        <v>0.14235446461347045</v>
      </c>
    </row>
    <row r="79" spans="3:10" ht="13.5">
      <c r="C79">
        <v>6.8</v>
      </c>
      <c r="D79">
        <f t="shared" si="13"/>
        <v>0.49411335113860816</v>
      </c>
      <c r="E79">
        <f t="shared" si="7"/>
        <v>0.8591618148564958</v>
      </c>
      <c r="F79">
        <f t="shared" si="8"/>
        <v>0.9997929001426692</v>
      </c>
      <c r="G79">
        <f t="shared" si="9"/>
        <v>0.6800088226385246</v>
      </c>
      <c r="H79">
        <f t="shared" si="10"/>
        <v>0.5081764596672256</v>
      </c>
      <c r="I79">
        <f t="shared" si="11"/>
        <v>4.680008822638524</v>
      </c>
      <c r="J79">
        <f t="shared" si="12"/>
        <v>0.16428883023512653</v>
      </c>
    </row>
    <row r="80" spans="3:10" ht="13.5">
      <c r="C80">
        <v>6.9</v>
      </c>
      <c r="D80">
        <f t="shared" si="13"/>
        <v>0.5784397643882001</v>
      </c>
      <c r="E80">
        <f t="shared" si="7"/>
        <v>0.9436956694441048</v>
      </c>
      <c r="F80">
        <f t="shared" si="8"/>
        <v>0.9611527245021155</v>
      </c>
      <c r="G80">
        <f t="shared" si="9"/>
        <v>0.7689246037828221</v>
      </c>
      <c r="H80">
        <f t="shared" si="10"/>
        <v>0.5801854698940012</v>
      </c>
      <c r="I80">
        <f t="shared" si="11"/>
        <v>4.768924603782822</v>
      </c>
      <c r="J80">
        <f t="shared" si="12"/>
        <v>0.18801608683541504</v>
      </c>
    </row>
    <row r="81" spans="3:10" ht="13.5">
      <c r="C81">
        <v>7</v>
      </c>
      <c r="D81">
        <f t="shared" si="13"/>
        <v>0.6569865987187891</v>
      </c>
      <c r="E81">
        <f t="shared" si="7"/>
        <v>0.9906073556948704</v>
      </c>
      <c r="F81">
        <f t="shared" si="8"/>
        <v>0.8366556385360561</v>
      </c>
      <c r="G81">
        <f t="shared" si="9"/>
        <v>0.8397128981418817</v>
      </c>
      <c r="H81">
        <f t="shared" si="10"/>
        <v>0.6415914270029076</v>
      </c>
      <c r="I81">
        <f t="shared" si="11"/>
        <v>4.839712898141881</v>
      </c>
      <c r="J81">
        <f t="shared" si="12"/>
        <v>0.21491861353958108</v>
      </c>
    </row>
    <row r="82" spans="3:10" ht="13.5">
      <c r="C82">
        <v>7.1</v>
      </c>
      <c r="D82">
        <f t="shared" si="13"/>
        <v>0.7289690401258759</v>
      </c>
      <c r="E82">
        <f t="shared" si="7"/>
        <v>0.9980266527163617</v>
      </c>
      <c r="F82">
        <f t="shared" si="8"/>
        <v>0.6374225961502415</v>
      </c>
      <c r="G82">
        <f t="shared" si="9"/>
        <v>0.8925139650125362</v>
      </c>
      <c r="H82">
        <f t="shared" si="10"/>
        <v>0.6929086344692639</v>
      </c>
      <c r="I82">
        <f t="shared" si="11"/>
        <v>4.892513965012537</v>
      </c>
      <c r="J82">
        <f t="shared" si="12"/>
        <v>0.24668123675536757</v>
      </c>
    </row>
    <row r="83" spans="3:10" ht="13.5">
      <c r="C83">
        <v>7.2</v>
      </c>
      <c r="D83">
        <f t="shared" si="13"/>
        <v>0.7936678638491531</v>
      </c>
      <c r="E83">
        <f t="shared" si="7"/>
        <v>0.9656577765492774</v>
      </c>
      <c r="F83">
        <f t="shared" si="8"/>
        <v>0.3812504916549401</v>
      </c>
      <c r="G83">
        <f t="shared" si="9"/>
        <v>0.9283586906695748</v>
      </c>
      <c r="H83">
        <f t="shared" si="10"/>
        <v>0.7352271353597194</v>
      </c>
      <c r="I83">
        <f t="shared" si="11"/>
        <v>4.928358690669575</v>
      </c>
      <c r="J83">
        <f t="shared" si="12"/>
        <v>0.28508174988503954</v>
      </c>
    </row>
    <row r="84" spans="3:10" ht="13.5">
      <c r="C84">
        <v>7.3</v>
      </c>
      <c r="D84">
        <f t="shared" si="13"/>
        <v>0.8504366206285644</v>
      </c>
      <c r="E84">
        <f t="shared" si="7"/>
        <v>0.8947911721405042</v>
      </c>
      <c r="F84">
        <f t="shared" si="8"/>
        <v>0.09102241619984787</v>
      </c>
      <c r="G84">
        <f t="shared" si="9"/>
        <v>0.9490179794625996</v>
      </c>
      <c r="H84">
        <f t="shared" si="10"/>
        <v>0.7700597450344987</v>
      </c>
      <c r="I84">
        <f t="shared" si="11"/>
        <v>4.9490179794625995</v>
      </c>
      <c r="J84">
        <f t="shared" si="12"/>
        <v>0.33177284687204833</v>
      </c>
    </row>
    <row r="85" spans="3:10" ht="13.5">
      <c r="C85">
        <v>7.4</v>
      </c>
      <c r="D85">
        <f t="shared" si="13"/>
        <v>0.8987080958116269</v>
      </c>
      <c r="E85">
        <f t="shared" si="7"/>
        <v>0.7882520673753163</v>
      </c>
      <c r="F85">
        <f t="shared" si="8"/>
        <v>-0.20733642060676225</v>
      </c>
      <c r="G85">
        <f t="shared" si="9"/>
        <v>0.9567996604884824</v>
      </c>
      <c r="H85">
        <f t="shared" si="10"/>
        <v>0.799149247013419</v>
      </c>
      <c r="I85">
        <f t="shared" si="11"/>
        <v>4.956799660488483</v>
      </c>
      <c r="J85">
        <f t="shared" si="12"/>
        <v>0.3880760651540003</v>
      </c>
    </row>
    <row r="86" spans="3:10" ht="13.5">
      <c r="C86">
        <v>7.49999999999999</v>
      </c>
      <c r="D86">
        <f t="shared" si="13"/>
        <v>0.9379999767747355</v>
      </c>
      <c r="E86">
        <f t="shared" si="7"/>
        <v>0.6502878401571317</v>
      </c>
      <c r="F86">
        <f t="shared" si="8"/>
        <v>-0.4871745124604847</v>
      </c>
      <c r="G86">
        <f t="shared" si="9"/>
        <v>0.9543113095444002</v>
      </c>
      <c r="H86">
        <f t="shared" si="10"/>
        <v>0.8242537415129738</v>
      </c>
      <c r="I86">
        <f t="shared" si="11"/>
        <v>4.9543113095444005</v>
      </c>
      <c r="J86">
        <f t="shared" si="12"/>
        <v>0.4548070328559082</v>
      </c>
    </row>
    <row r="87" spans="3:10" ht="13.5">
      <c r="C87">
        <v>7.59999999999999</v>
      </c>
      <c r="D87">
        <f t="shared" si="13"/>
        <v>0.9679196720314839</v>
      </c>
      <c r="E87">
        <f t="shared" si="7"/>
        <v>0.48639868885381676</v>
      </c>
      <c r="F87">
        <f t="shared" si="8"/>
        <v>-0.7234947560442229</v>
      </c>
      <c r="G87">
        <f t="shared" si="9"/>
        <v>0.9442100653124432</v>
      </c>
      <c r="H87">
        <f t="shared" si="10"/>
        <v>0.84693032754168</v>
      </c>
      <c r="I87">
        <f t="shared" si="11"/>
        <v>4.9442100653124434</v>
      </c>
      <c r="J87">
        <f t="shared" si="12"/>
        <v>0.5321482697506663</v>
      </c>
    </row>
    <row r="88" spans="3:10" ht="13.5">
      <c r="C88">
        <v>7.69999999999999</v>
      </c>
      <c r="D88">
        <f t="shared" si="13"/>
        <v>0.9881682338769989</v>
      </c>
      <c r="E88">
        <f t="shared" si="7"/>
        <v>0.3031183567457209</v>
      </c>
      <c r="F88">
        <f t="shared" si="8"/>
        <v>-0.8951873678196691</v>
      </c>
      <c r="G88">
        <f t="shared" si="9"/>
        <v>0.928961332769604</v>
      </c>
      <c r="H88">
        <f t="shared" si="10"/>
        <v>0.8683376614204599</v>
      </c>
      <c r="I88">
        <f t="shared" si="11"/>
        <v>4.928961332769604</v>
      </c>
      <c r="J88">
        <f t="shared" si="12"/>
        <v>0.6195812853932793</v>
      </c>
    </row>
    <row r="89" spans="3:10" ht="13.5">
      <c r="C89">
        <v>7.79999999999999</v>
      </c>
      <c r="D89">
        <f t="shared" si="13"/>
        <v>0.9985433453746044</v>
      </c>
      <c r="E89">
        <f t="shared" si="7"/>
        <v>0.10775365229946349</v>
      </c>
      <c r="F89">
        <f t="shared" si="8"/>
        <v>-0.9869155581206441</v>
      </c>
      <c r="G89">
        <f t="shared" si="9"/>
        <v>0.9106271547924862</v>
      </c>
      <c r="H89">
        <f t="shared" si="10"/>
        <v>0.8890764243325936</v>
      </c>
      <c r="I89">
        <f t="shared" si="11"/>
        <v>4.910627154792486</v>
      </c>
      <c r="J89">
        <f t="shared" si="12"/>
        <v>0.715884165357185</v>
      </c>
    </row>
    <row r="90" spans="3:10" ht="13.5">
      <c r="C90">
        <v>7.89999999999999</v>
      </c>
      <c r="D90">
        <f t="shared" si="13"/>
        <v>0.9989413418397725</v>
      </c>
      <c r="E90">
        <f t="shared" si="7"/>
        <v>-0.09190685022766042</v>
      </c>
      <c r="F90">
        <f t="shared" si="8"/>
        <v>-0.9904855208971608</v>
      </c>
      <c r="G90">
        <f t="shared" si="9"/>
        <v>0.8907021047272904</v>
      </c>
      <c r="H90">
        <f t="shared" si="10"/>
        <v>0.9090834747728224</v>
      </c>
      <c r="I90">
        <f t="shared" si="11"/>
        <v>4.89070210472729</v>
      </c>
      <c r="J90">
        <f t="shared" si="12"/>
        <v>0.8191947453033097</v>
      </c>
    </row>
    <row r="91" spans="3:10" ht="13.5">
      <c r="C91">
        <v>7.99999999999999</v>
      </c>
      <c r="D91">
        <f t="shared" si="13"/>
        <v>0.9893582466233832</v>
      </c>
      <c r="E91">
        <f t="shared" si="7"/>
        <v>-0.2879033166650466</v>
      </c>
      <c r="F91">
        <f t="shared" si="8"/>
        <v>-0.9055783620066359</v>
      </c>
      <c r="G91">
        <f t="shared" si="9"/>
        <v>0.8700100787562149</v>
      </c>
      <c r="H91">
        <f t="shared" si="10"/>
        <v>0.9275907420892242</v>
      </c>
      <c r="I91">
        <f t="shared" si="11"/>
        <v>4.870010078756215</v>
      </c>
      <c r="J91">
        <f t="shared" si="12"/>
        <v>0.9271333976949191</v>
      </c>
    </row>
    <row r="92" spans="3:10" ht="13.5">
      <c r="C92">
        <v>8.09999999999999</v>
      </c>
      <c r="D92">
        <f t="shared" si="13"/>
        <v>0.9698898108450885</v>
      </c>
      <c r="E92">
        <f t="shared" si="7"/>
        <v>-0.4724219863984505</v>
      </c>
      <c r="F92">
        <f t="shared" si="8"/>
        <v>-0.7397785850779125</v>
      </c>
      <c r="G92">
        <f t="shared" si="9"/>
        <v>0.8486697536974522</v>
      </c>
      <c r="H92">
        <f t="shared" si="10"/>
        <v>0.9431541509771424</v>
      </c>
      <c r="I92">
        <f t="shared" si="11"/>
        <v>4.848669753697452</v>
      </c>
      <c r="J92">
        <f t="shared" si="12"/>
        <v>1.0369739496678294</v>
      </c>
    </row>
    <row r="93" spans="3:10" ht="13.5">
      <c r="C93">
        <v>8.19999999999999</v>
      </c>
      <c r="D93">
        <f t="shared" si="13"/>
        <v>0.9407305566797761</v>
      </c>
      <c r="E93">
        <f t="shared" si="7"/>
        <v>-0.6381066823479338</v>
      </c>
      <c r="F93">
        <f t="shared" si="8"/>
        <v>-0.5078965903906466</v>
      </c>
      <c r="G93">
        <f t="shared" si="9"/>
        <v>0.8261302294059181</v>
      </c>
      <c r="H93">
        <f t="shared" si="10"/>
        <v>0.9537515658755049</v>
      </c>
      <c r="I93">
        <f t="shared" si="11"/>
        <v>4.826130229405918</v>
      </c>
      <c r="J93">
        <f t="shared" si="12"/>
        <v>1.1458468128122803</v>
      </c>
    </row>
    <row r="94" spans="3:10" ht="13.5">
      <c r="C94">
        <v>8.29999999999999</v>
      </c>
      <c r="D94">
        <f t="shared" si="13"/>
        <v>0.902171833756298</v>
      </c>
      <c r="E94">
        <f t="shared" si="7"/>
        <v>-0.7783520785342851</v>
      </c>
      <c r="F94">
        <f t="shared" si="8"/>
        <v>-0.23064570592742334</v>
      </c>
      <c r="G94">
        <f t="shared" si="9"/>
        <v>0.8012720553101271</v>
      </c>
      <c r="H94">
        <f t="shared" si="10"/>
        <v>0.956942471016984</v>
      </c>
      <c r="I94">
        <f t="shared" si="11"/>
        <v>4.801272055310127</v>
      </c>
      <c r="J94">
        <f t="shared" si="12"/>
        <v>1.250955438968476</v>
      </c>
    </row>
    <row r="95" spans="3:10" ht="13.5">
      <c r="C95">
        <v>8.39999999999999</v>
      </c>
      <c r="D95">
        <f t="shared" si="13"/>
        <v>0.854598908088286</v>
      </c>
      <c r="E95">
        <f t="shared" si="7"/>
        <v>-0.8875670335814947</v>
      </c>
      <c r="F95">
        <f t="shared" si="8"/>
        <v>0.06720807252544302</v>
      </c>
      <c r="G95">
        <f t="shared" si="9"/>
        <v>0.7725630119826808</v>
      </c>
      <c r="H95">
        <f t="shared" si="10"/>
        <v>0.9500764186989797</v>
      </c>
      <c r="I95">
        <f t="shared" si="11"/>
        <v>4.7725630119826805</v>
      </c>
      <c r="J95">
        <f t="shared" si="12"/>
        <v>1.3497859895349094</v>
      </c>
    </row>
    <row r="96" spans="3:10" ht="13.5">
      <c r="C96">
        <v>8.49999999999999</v>
      </c>
      <c r="D96">
        <f t="shared" si="13"/>
        <v>0.7984871126234967</v>
      </c>
      <c r="E96">
        <f t="shared" si="7"/>
        <v>-0.961397491879551</v>
      </c>
      <c r="F96">
        <f t="shared" si="8"/>
        <v>0.3590583540221384</v>
      </c>
      <c r="G96">
        <f t="shared" si="9"/>
        <v>0.7382531988377554</v>
      </c>
      <c r="H96">
        <f t="shared" si="10"/>
        <v>0.9305326972136656</v>
      </c>
      <c r="I96">
        <f t="shared" si="11"/>
        <v>4.738253198837755</v>
      </c>
      <c r="J96">
        <f t="shared" si="12"/>
        <v>1.4402907304070804</v>
      </c>
    </row>
    <row r="97" spans="3:10" ht="13.5">
      <c r="C97">
        <v>8.59999999999999</v>
      </c>
      <c r="D97">
        <f t="shared" si="13"/>
        <v>0.7343970978741194</v>
      </c>
      <c r="E97">
        <f t="shared" si="7"/>
        <v>-0.9969000660415946</v>
      </c>
      <c r="F97">
        <f t="shared" si="8"/>
        <v>0.618835022120017</v>
      </c>
      <c r="G97">
        <f t="shared" si="9"/>
        <v>0.6965905934819616</v>
      </c>
      <c r="H97">
        <f t="shared" si="10"/>
        <v>0.8959706066902806</v>
      </c>
      <c r="I97">
        <f t="shared" si="11"/>
        <v>4.696590593481962</v>
      </c>
      <c r="J97">
        <f t="shared" si="12"/>
        <v>1.5210280838956671</v>
      </c>
    </row>
    <row r="98" spans="3:10" ht="13.5">
      <c r="C98">
        <v>8.69999999999999</v>
      </c>
      <c r="D98">
        <f t="shared" si="13"/>
        <v>0.66296923008219</v>
      </c>
      <c r="E98">
        <f t="shared" si="7"/>
        <v>-0.9926593804706353</v>
      </c>
      <c r="F98">
        <f t="shared" si="8"/>
        <v>0.8233330007380654</v>
      </c>
      <c r="G98">
        <f t="shared" si="9"/>
        <v>0.646036592108933</v>
      </c>
      <c r="H98">
        <f t="shared" si="10"/>
        <v>0.8445684682030601</v>
      </c>
      <c r="I98">
        <f t="shared" si="11"/>
        <v>4.646036592108933</v>
      </c>
      <c r="J98">
        <f t="shared" si="12"/>
        <v>1.5912462635206384</v>
      </c>
    </row>
    <row r="99" spans="3:10" ht="13.5">
      <c r="C99">
        <v>8.79999999999999</v>
      </c>
      <c r="D99">
        <f t="shared" si="13"/>
        <v>0.5849171928917704</v>
      </c>
      <c r="E99">
        <f t="shared" si="7"/>
        <v>-0.9488444979181307</v>
      </c>
      <c r="F99">
        <f t="shared" si="8"/>
        <v>0.9542850944926885</v>
      </c>
      <c r="G99">
        <f t="shared" si="9"/>
        <v>0.5854612525492261</v>
      </c>
      <c r="H99">
        <f t="shared" si="10"/>
        <v>0.7752301521328523</v>
      </c>
      <c r="I99">
        <f t="shared" si="11"/>
        <v>4.585461252549226</v>
      </c>
      <c r="J99">
        <f t="shared" si="12"/>
        <v>1.6509026251755108</v>
      </c>
    </row>
    <row r="100" spans="3:10" ht="13.5">
      <c r="C100">
        <v>8.89999999999999</v>
      </c>
      <c r="D100">
        <f t="shared" si="13"/>
        <v>0.5010208564578938</v>
      </c>
      <c r="E100">
        <f t="shared" si="7"/>
        <v>-0.867202179485592</v>
      </c>
      <c r="F100">
        <f t="shared" si="8"/>
        <v>0.9999937428570206</v>
      </c>
      <c r="G100">
        <f t="shared" si="9"/>
        <v>0.5143000127950367</v>
      </c>
      <c r="H100">
        <f t="shared" si="10"/>
        <v>0.6877404486921551</v>
      </c>
      <c r="I100">
        <f t="shared" si="11"/>
        <v>4.514300012795037</v>
      </c>
      <c r="J100">
        <f t="shared" si="12"/>
        <v>1.7006168161518136</v>
      </c>
    </row>
    <row r="101" spans="3:10" ht="13.5">
      <c r="C101">
        <v>8.99999999999999</v>
      </c>
      <c r="D101">
        <f t="shared" si="13"/>
        <v>0.4121184852417663</v>
      </c>
      <c r="E101">
        <f t="shared" si="7"/>
        <v>-0.7509872467716902</v>
      </c>
      <c r="F101">
        <f t="shared" si="8"/>
        <v>0.9563759284045124</v>
      </c>
      <c r="G101">
        <f t="shared" si="9"/>
        <v>0.4326573534050485</v>
      </c>
      <c r="H101">
        <f t="shared" si="10"/>
        <v>0.5828548027593866</v>
      </c>
      <c r="I101">
        <f t="shared" si="11"/>
        <v>4.432657353405048</v>
      </c>
      <c r="J101">
        <f t="shared" si="12"/>
        <v>1.7415619513960086</v>
      </c>
    </row>
    <row r="102" spans="3:10" ht="13.5">
      <c r="C102">
        <v>9.09999999999999</v>
      </c>
      <c r="D102">
        <f t="shared" si="13"/>
        <v>0.3190983623493605</v>
      </c>
      <c r="E102">
        <f t="shared" si="7"/>
        <v>-0.6048328224062982</v>
      </c>
      <c r="F102">
        <f t="shared" si="8"/>
        <v>0.8273279005953946</v>
      </c>
      <c r="G102">
        <f t="shared" si="9"/>
        <v>0.3413478701682702</v>
      </c>
      <c r="H102">
        <f t="shared" si="10"/>
        <v>0.4623144346495298</v>
      </c>
      <c r="I102">
        <f t="shared" si="11"/>
        <v>4.341347870168271</v>
      </c>
      <c r="J102">
        <f t="shared" si="12"/>
        <v>1.7753038344264072</v>
      </c>
    </row>
    <row r="103" spans="3:10" ht="13.5">
      <c r="C103">
        <v>9.19999999999999</v>
      </c>
      <c r="D103">
        <f t="shared" si="13"/>
        <v>0.2228899141002563</v>
      </c>
      <c r="E103">
        <f t="shared" si="7"/>
        <v>-0.43456562207191274</v>
      </c>
      <c r="F103">
        <f t="shared" si="8"/>
        <v>0.6243771354164136</v>
      </c>
      <c r="G103">
        <f t="shared" si="9"/>
        <v>0.24187106543470638</v>
      </c>
      <c r="H103">
        <f t="shared" si="10"/>
        <v>0.3287841898490889</v>
      </c>
      <c r="I103">
        <f t="shared" si="11"/>
        <v>4.241871065434706</v>
      </c>
      <c r="J103">
        <f t="shared" si="12"/>
        <v>1.8036031400816048</v>
      </c>
    </row>
    <row r="104" spans="3:10" ht="13.5">
      <c r="C104">
        <v>9.29999999999999</v>
      </c>
      <c r="D104">
        <f t="shared" si="13"/>
        <v>0.12445442350707228</v>
      </c>
      <c r="E104">
        <f t="shared" si="7"/>
        <v>-0.24697366173664154</v>
      </c>
      <c r="F104">
        <f t="shared" si="8"/>
        <v>0.3656526202826478</v>
      </c>
      <c r="G104">
        <f t="shared" si="9"/>
        <v>0.1363223193616729</v>
      </c>
      <c r="H104">
        <f t="shared" si="10"/>
        <v>0.1857170517090012</v>
      </c>
      <c r="I104">
        <f t="shared" si="11"/>
        <v>4.136322319361673</v>
      </c>
      <c r="J104">
        <f t="shared" si="12"/>
        <v>1.8281990381274427</v>
      </c>
    </row>
    <row r="105" spans="3:10" ht="13.5">
      <c r="C105">
        <v>9.39999999999999</v>
      </c>
      <c r="D105">
        <f t="shared" si="13"/>
        <v>0.02477542545336842</v>
      </c>
      <c r="E105">
        <f t="shared" si="7"/>
        <v>-0.04953564087838871</v>
      </c>
      <c r="F105">
        <f t="shared" si="8"/>
        <v>0.0742654455843932</v>
      </c>
      <c r="G105">
        <f t="shared" si="9"/>
        <v>0.027248405923968867</v>
      </c>
      <c r="H105">
        <f t="shared" si="10"/>
        <v>0.037155534099646614</v>
      </c>
      <c r="I105">
        <f t="shared" si="11"/>
        <v>4.027248405923969</v>
      </c>
      <c r="J105">
        <f t="shared" si="12"/>
        <v>1.8505946306958716</v>
      </c>
    </row>
    <row r="106" spans="3:10" ht="13.5">
      <c r="C106">
        <v>9.49999999999999</v>
      </c>
      <c r="D106">
        <f t="shared" si="13"/>
        <v>-0.07515112046179868</v>
      </c>
      <c r="E106">
        <f t="shared" si="7"/>
        <v>0.14987720966293125</v>
      </c>
      <c r="F106">
        <f t="shared" si="8"/>
        <v>-0.22375564018676525</v>
      </c>
      <c r="G106">
        <f t="shared" si="9"/>
        <v>-0.08253896351418208</v>
      </c>
      <c r="H106">
        <f t="shared" si="10"/>
        <v>-0.11251440544676833</v>
      </c>
      <c r="I106">
        <f t="shared" si="11"/>
        <v>3.917461036485818</v>
      </c>
      <c r="J106">
        <f t="shared" si="12"/>
        <v>1.8718646220725177</v>
      </c>
    </row>
    <row r="107" spans="3:10" ht="13.5">
      <c r="C107">
        <v>9.59999999999999</v>
      </c>
      <c r="D107">
        <f t="shared" si="13"/>
        <v>-0.17432678122297088</v>
      </c>
      <c r="E107">
        <f t="shared" si="7"/>
        <v>0.3433149288198787</v>
      </c>
      <c r="F107">
        <f t="shared" si="8"/>
        <v>-0.5017893010205495</v>
      </c>
      <c r="G107">
        <f t="shared" si="9"/>
        <v>-0.19017421844303797</v>
      </c>
      <c r="H107">
        <f t="shared" si="10"/>
        <v>-0.2588372042070137</v>
      </c>
      <c r="I107">
        <f t="shared" si="11"/>
        <v>3.809825781556962</v>
      </c>
      <c r="J107">
        <f t="shared" si="12"/>
        <v>1.8925038221154251</v>
      </c>
    </row>
    <row r="108" spans="3:10" ht="13.5">
      <c r="C108">
        <v>9.69999999999999</v>
      </c>
      <c r="D108">
        <f t="shared" si="13"/>
        <v>-0.2717606264109339</v>
      </c>
      <c r="E108">
        <f t="shared" si="7"/>
        <v>0.5230657651576813</v>
      </c>
      <c r="F108">
        <f t="shared" si="8"/>
        <v>-0.7349996180487585</v>
      </c>
      <c r="G108">
        <f t="shared" si="9"/>
        <v>-0.2929540117000416</v>
      </c>
      <c r="H108">
        <f t="shared" si="10"/>
        <v>-0.3975671647315779</v>
      </c>
      <c r="I108">
        <f t="shared" si="11"/>
        <v>3.7070459882999582</v>
      </c>
      <c r="J108">
        <f t="shared" si="12"/>
        <v>1.9123315580356395</v>
      </c>
    </row>
    <row r="109" spans="3:10" ht="13.5">
      <c r="C109">
        <v>9.79999999999999</v>
      </c>
      <c r="D109">
        <f t="shared" si="13"/>
        <v>-0.3664791292519185</v>
      </c>
      <c r="E109">
        <f t="shared" si="7"/>
        <v>0.68196362006812</v>
      </c>
      <c r="F109">
        <f t="shared" si="8"/>
        <v>-0.9025546082101732</v>
      </c>
      <c r="G109">
        <f t="shared" si="9"/>
        <v>-0.3885382280661238</v>
      </c>
      <c r="H109">
        <f t="shared" si="10"/>
        <v>-0.5249309520797478</v>
      </c>
      <c r="I109">
        <f t="shared" si="11"/>
        <v>3.611461771933876</v>
      </c>
      <c r="J109">
        <f t="shared" si="12"/>
        <v>1.9304621413624896</v>
      </c>
    </row>
    <row r="110" spans="3:10" ht="13.5">
      <c r="C110">
        <v>9.89999999999999</v>
      </c>
      <c r="D110">
        <f t="shared" si="13"/>
        <v>-0.4575358937753119</v>
      </c>
      <c r="E110">
        <f t="shared" si="7"/>
        <v>0.8136737375070929</v>
      </c>
      <c r="F110">
        <f t="shared" si="8"/>
        <v>-0.9894870832545305</v>
      </c>
      <c r="G110">
        <f t="shared" si="9"/>
        <v>-0.47511722835005565</v>
      </c>
      <c r="H110">
        <f t="shared" si="10"/>
        <v>-0.6378519758514742</v>
      </c>
      <c r="I110">
        <f t="shared" si="11"/>
        <v>3.5248827716499442</v>
      </c>
      <c r="J110">
        <f t="shared" si="12"/>
        <v>1.9453456429099085</v>
      </c>
    </row>
    <row r="111" spans="3:10" ht="13.5">
      <c r="C111">
        <v>9.99999999999999</v>
      </c>
      <c r="D111">
        <f t="shared" si="13"/>
        <v>-0.5440211108893609</v>
      </c>
      <c r="E111">
        <f t="shared" si="7"/>
        <v>0.912945250727619</v>
      </c>
      <c r="F111">
        <f t="shared" si="8"/>
        <v>-0.9880316240928667</v>
      </c>
      <c r="G111">
        <f t="shared" si="9"/>
        <v>-0.5515297482258856</v>
      </c>
      <c r="H111">
        <f t="shared" si="10"/>
        <v>-0.7341187983714095</v>
      </c>
      <c r="I111">
        <f t="shared" si="11"/>
        <v>3.4484702517741144</v>
      </c>
      <c r="J111">
        <f t="shared" si="12"/>
        <v>1.9548768923475968</v>
      </c>
    </row>
    <row r="112" spans="3:10" ht="13.5">
      <c r="C112">
        <v>10.1</v>
      </c>
      <c r="D112">
        <f t="shared" si="13"/>
        <v>-0.6250706488928821</v>
      </c>
      <c r="E112">
        <f t="shared" si="7"/>
        <v>0.9758205177669755</v>
      </c>
      <c r="F112">
        <f t="shared" si="8"/>
        <v>-0.8983182425573563</v>
      </c>
      <c r="G112">
        <f t="shared" si="9"/>
        <v>-0.6173204213719202</v>
      </c>
      <c r="H112">
        <f t="shared" si="10"/>
        <v>-0.8124845249253153</v>
      </c>
      <c r="I112">
        <f t="shared" si="11"/>
        <v>3.3826795786280797</v>
      </c>
      <c r="J112">
        <f t="shared" si="12"/>
        <v>1.956564406419496</v>
      </c>
    </row>
    <row r="113" spans="3:10" ht="13.5">
      <c r="C113">
        <v>10.2</v>
      </c>
      <c r="D113">
        <f t="shared" si="13"/>
        <v>-0.6998746875935423</v>
      </c>
      <c r="E113">
        <f t="shared" si="7"/>
        <v>0.9997929001426692</v>
      </c>
      <c r="F113">
        <f t="shared" si="8"/>
        <v>-0.7283607678315959</v>
      </c>
      <c r="G113">
        <f t="shared" si="9"/>
        <v>-0.672731474362435</v>
      </c>
      <c r="H113">
        <f t="shared" si="10"/>
        <v>-0.8726900543909689</v>
      </c>
      <c r="I113">
        <f t="shared" si="11"/>
        <v>3.327268525637565</v>
      </c>
      <c r="J113">
        <f t="shared" si="12"/>
        <v>1.9477454182466616</v>
      </c>
    </row>
    <row r="114" spans="3:10" ht="13.5">
      <c r="C114">
        <v>10.3</v>
      </c>
      <c r="D114">
        <f t="shared" si="13"/>
        <v>-0.7676858097635825</v>
      </c>
      <c r="E114">
        <f t="shared" si="7"/>
        <v>0.9839066946186161</v>
      </c>
      <c r="F114">
        <f t="shared" si="8"/>
        <v>-0.4933409949567752</v>
      </c>
      <c r="G114">
        <f t="shared" si="9"/>
        <v>-0.7186292397973983</v>
      </c>
      <c r="H114">
        <f t="shared" si="10"/>
        <v>-0.9154105787211215</v>
      </c>
      <c r="I114">
        <f t="shared" si="11"/>
        <v>3.2813707602026017</v>
      </c>
      <c r="J114">
        <f t="shared" si="12"/>
        <v>1.925828828401569</v>
      </c>
    </row>
    <row r="115" spans="3:10" ht="13.5">
      <c r="C115">
        <v>10.4</v>
      </c>
      <c r="D115">
        <f t="shared" si="13"/>
        <v>-0.8278264690856537</v>
      </c>
      <c r="E115">
        <f t="shared" si="7"/>
        <v>0.9287952340772404</v>
      </c>
      <c r="F115">
        <f t="shared" si="8"/>
        <v>-0.21425254029588423</v>
      </c>
      <c r="G115">
        <f t="shared" si="9"/>
        <v>-0.756372199707518</v>
      </c>
      <c r="H115">
        <f t="shared" si="10"/>
        <v>-0.9421312465229662</v>
      </c>
      <c r="I115">
        <f t="shared" si="11"/>
        <v>3.243627800292482</v>
      </c>
      <c r="J115">
        <f t="shared" si="12"/>
        <v>1.8885451223080578</v>
      </c>
    </row>
    <row r="116" spans="3:10" ht="13.5">
      <c r="C116">
        <v>10.5</v>
      </c>
      <c r="D116">
        <f t="shared" si="13"/>
        <v>-0.87969575997167</v>
      </c>
      <c r="E116">
        <f t="shared" si="7"/>
        <v>0.8366556385360561</v>
      </c>
      <c r="F116">
        <f t="shared" si="8"/>
        <v>0.08397445569174683</v>
      </c>
      <c r="G116">
        <f t="shared" si="9"/>
        <v>-0.7876327505488898</v>
      </c>
      <c r="H116">
        <f t="shared" si="10"/>
        <v>-0.954963878256101</v>
      </c>
      <c r="I116">
        <f t="shared" si="11"/>
        <v>3.21236724945111</v>
      </c>
      <c r="J116">
        <f t="shared" si="12"/>
        <v>1.834181355019815</v>
      </c>
    </row>
    <row r="117" spans="3:10" ht="13.5">
      <c r="C117">
        <v>10.6</v>
      </c>
      <c r="D117">
        <f t="shared" si="13"/>
        <v>-0.9227754216128066</v>
      </c>
      <c r="E117">
        <f t="shared" si="7"/>
        <v>0.7111612229059824</v>
      </c>
      <c r="F117">
        <f t="shared" si="8"/>
        <v>0.37470026364945874</v>
      </c>
      <c r="G117">
        <f t="shared" si="9"/>
        <v>-0.8141892729572624</v>
      </c>
      <c r="H117">
        <f t="shared" si="10"/>
        <v>-0.9564215175384589</v>
      </c>
      <c r="I117">
        <f t="shared" si="11"/>
        <v>3.1858107270427376</v>
      </c>
      <c r="J117">
        <f t="shared" si="12"/>
        <v>1.7617802885312357</v>
      </c>
    </row>
    <row r="118" spans="3:10" ht="13.5">
      <c r="C118">
        <v>10.7</v>
      </c>
      <c r="D118">
        <f t="shared" si="13"/>
        <v>-0.9566350162701879</v>
      </c>
      <c r="E118">
        <f t="shared" si="7"/>
        <v>0.5573150535176614</v>
      </c>
      <c r="F118">
        <f t="shared" si="8"/>
        <v>0.6319552130068794</v>
      </c>
      <c r="G118">
        <f t="shared" si="9"/>
        <v>-0.8377079896177337</v>
      </c>
      <c r="H118">
        <f t="shared" si="10"/>
        <v>-0.949171000321266</v>
      </c>
      <c r="I118">
        <f t="shared" si="11"/>
        <v>3.1622920103822665</v>
      </c>
      <c r="J118">
        <f t="shared" si="12"/>
        <v>1.6712856025162348</v>
      </c>
    </row>
    <row r="119" spans="3:10" ht="13.5">
      <c r="C119">
        <v>10.8</v>
      </c>
      <c r="D119">
        <f t="shared" si="13"/>
        <v>-0.9809362300664916</v>
      </c>
      <c r="E119">
        <f t="shared" si="7"/>
        <v>0.3812504916549401</v>
      </c>
      <c r="F119">
        <f t="shared" si="8"/>
        <v>0.8327594853077837</v>
      </c>
      <c r="G119">
        <f t="shared" si="9"/>
        <v>-0.8595352323702192</v>
      </c>
      <c r="H119">
        <f t="shared" si="10"/>
        <v>-0.9357853307012072</v>
      </c>
      <c r="I119">
        <f t="shared" si="11"/>
        <v>3.1404647676297808</v>
      </c>
      <c r="J119">
        <f t="shared" si="12"/>
        <v>1.5636195462084719</v>
      </c>
    </row>
    <row r="120" spans="3:10" ht="13.5">
      <c r="C120">
        <v>10.9</v>
      </c>
      <c r="D120">
        <f t="shared" si="13"/>
        <v>-0.9954362533063774</v>
      </c>
      <c r="E120">
        <f t="shared" si="7"/>
        <v>0.18998667579543774</v>
      </c>
      <c r="F120">
        <f t="shared" si="8"/>
        <v>0.9591758329530804</v>
      </c>
      <c r="G120">
        <f t="shared" si="9"/>
        <v>-0.8805200024315255</v>
      </c>
      <c r="H120">
        <f t="shared" si="10"/>
        <v>-0.918517337590613</v>
      </c>
      <c r="I120">
        <f t="shared" si="11"/>
        <v>3.1194799975684746</v>
      </c>
      <c r="J120">
        <f t="shared" si="12"/>
        <v>1.4406850728625384</v>
      </c>
    </row>
    <row r="121" spans="3:10" ht="13.5">
      <c r="C121">
        <v>11</v>
      </c>
      <c r="D121">
        <f t="shared" si="13"/>
        <v>-0.9999902065507035</v>
      </c>
      <c r="E121">
        <f t="shared" si="7"/>
        <v>-0.008851309290403876</v>
      </c>
      <c r="F121">
        <f t="shared" si="8"/>
        <v>0.9999118601072672</v>
      </c>
      <c r="G121">
        <f t="shared" si="9"/>
        <v>-0.9008841514690171</v>
      </c>
      <c r="H121">
        <f t="shared" si="10"/>
        <v>-0.8991138896109363</v>
      </c>
      <c r="I121">
        <f t="shared" si="11"/>
        <v>3.0991158485309827</v>
      </c>
      <c r="J121">
        <f t="shared" si="12"/>
        <v>1.3052909049114316</v>
      </c>
    </row>
    <row r="122" spans="3:10" ht="13.5">
      <c r="C122">
        <v>11.1</v>
      </c>
      <c r="D122">
        <f t="shared" si="13"/>
        <v>-0.9945525882039892</v>
      </c>
      <c r="E122">
        <f t="shared" si="7"/>
        <v>-0.20733642060675878</v>
      </c>
      <c r="F122">
        <f t="shared" si="8"/>
        <v>0.9513287387867827</v>
      </c>
      <c r="G122">
        <f t="shared" si="9"/>
        <v>-0.9201533563859867</v>
      </c>
      <c r="H122">
        <f t="shared" si="10"/>
        <v>-0.878686072264635</v>
      </c>
      <c r="I122">
        <f t="shared" si="11"/>
        <v>3.0798466436140135</v>
      </c>
      <c r="J122">
        <f t="shared" si="12"/>
        <v>1.1610045574392815</v>
      </c>
    </row>
    <row r="123" spans="3:10" ht="13.5">
      <c r="C123">
        <v>11.2</v>
      </c>
      <c r="D123">
        <f t="shared" si="13"/>
        <v>-0.9791777291513174</v>
      </c>
      <c r="E123">
        <f t="shared" si="7"/>
        <v>-0.3975556831214329</v>
      </c>
      <c r="F123">
        <f t="shared" si="8"/>
        <v>0.8177662545264458</v>
      </c>
      <c r="G123">
        <f t="shared" si="9"/>
        <v>-0.937156672010816</v>
      </c>
      <c r="H123">
        <f t="shared" si="10"/>
        <v>-0.8576455353865295</v>
      </c>
      <c r="I123">
        <f t="shared" si="11"/>
        <v>3.0628433279891842</v>
      </c>
      <c r="J123">
        <f t="shared" si="12"/>
        <v>1.011944523196222</v>
      </c>
    </row>
    <row r="124" spans="3:10" ht="13.5">
      <c r="C124">
        <v>11.3</v>
      </c>
      <c r="D124">
        <f t="shared" si="13"/>
        <v>-0.954019249902089</v>
      </c>
      <c r="E124">
        <f t="shared" si="7"/>
        <v>-0.5719256551095638</v>
      </c>
      <c r="F124">
        <f t="shared" si="8"/>
        <v>0.6111551462625905</v>
      </c>
      <c r="G124">
        <f t="shared" si="9"/>
        <v>-0.9500963007867863</v>
      </c>
      <c r="H124">
        <f t="shared" si="10"/>
        <v>-0.8357111697648735</v>
      </c>
      <c r="I124">
        <f t="shared" si="11"/>
        <v>3.0499036992132136</v>
      </c>
      <c r="J124">
        <f t="shared" si="12"/>
        <v>0.8625280518599515</v>
      </c>
    </row>
    <row r="125" spans="3:10" ht="13.5">
      <c r="C125">
        <v>11.4</v>
      </c>
      <c r="D125">
        <f t="shared" si="13"/>
        <v>-0.9193285256646757</v>
      </c>
      <c r="E125">
        <f t="shared" si="7"/>
        <v>-0.723494756044245</v>
      </c>
      <c r="F125">
        <f t="shared" si="8"/>
        <v>0.3499513689566622</v>
      </c>
      <c r="G125">
        <f t="shared" si="9"/>
        <v>-0.956682864373434</v>
      </c>
      <c r="H125">
        <f t="shared" si="10"/>
        <v>-0.811983913164585</v>
      </c>
      <c r="I125">
        <f t="shared" si="11"/>
        <v>3.043317135626566</v>
      </c>
      <c r="J125">
        <f t="shared" si="12"/>
        <v>0.7171947799198333</v>
      </c>
    </row>
    <row r="126" spans="3:10" ht="13.5">
      <c r="C126">
        <v>11.5</v>
      </c>
      <c r="D126">
        <f t="shared" si="13"/>
        <v>-0.8754521746884285</v>
      </c>
      <c r="E126">
        <f t="shared" si="7"/>
        <v>-0.8462204041751706</v>
      </c>
      <c r="F126">
        <f t="shared" si="8"/>
        <v>0.057487478104924564</v>
      </c>
      <c r="G126">
        <f t="shared" si="9"/>
        <v>-0.9543254672954531</v>
      </c>
      <c r="H126">
        <f t="shared" si="10"/>
        <v>-0.7850813864604189</v>
      </c>
      <c r="I126">
        <f t="shared" si="11"/>
        <v>3.045674532704547</v>
      </c>
      <c r="J126">
        <f t="shared" si="12"/>
        <v>0.580128549078399</v>
      </c>
    </row>
    <row r="127" spans="3:10" ht="13.5">
      <c r="C127">
        <v>11.6</v>
      </c>
      <c r="D127">
        <f t="shared" si="13"/>
        <v>-0.8228285949687089</v>
      </c>
      <c r="E127">
        <f t="shared" si="7"/>
        <v>-0.9352099151945389</v>
      </c>
      <c r="F127">
        <f t="shared" si="8"/>
        <v>-0.24011159795377449</v>
      </c>
      <c r="G127">
        <f t="shared" si="9"/>
        <v>-0.9403607462835403</v>
      </c>
      <c r="H127">
        <f t="shared" si="10"/>
        <v>-0.7533187632446324</v>
      </c>
      <c r="I127">
        <f t="shared" si="11"/>
        <v>3.0596392537164596</v>
      </c>
      <c r="J127">
        <f t="shared" si="12"/>
        <v>0.4549999072583215</v>
      </c>
    </row>
    <row r="128" spans="3:10" ht="13.5">
      <c r="C128">
        <v>11.7</v>
      </c>
      <c r="D128">
        <f t="shared" si="13"/>
        <v>-0.7619835839190333</v>
      </c>
      <c r="E128">
        <f t="shared" si="7"/>
        <v>-0.9869155581206487</v>
      </c>
      <c r="F128">
        <f t="shared" si="8"/>
        <v>-0.516262220079921</v>
      </c>
      <c r="G128">
        <f t="shared" si="9"/>
        <v>-0.9123013617390903</v>
      </c>
      <c r="H128">
        <f t="shared" si="10"/>
        <v>-0.7149182501149605</v>
      </c>
      <c r="I128">
        <f t="shared" si="11"/>
        <v>3.0876986382609095</v>
      </c>
      <c r="J128">
        <f t="shared" si="12"/>
        <v>0.3447500034229044</v>
      </c>
    </row>
    <row r="129" spans="3:10" ht="13.5">
      <c r="C129">
        <v>11.8</v>
      </c>
      <c r="D129">
        <f t="shared" si="13"/>
        <v>-0.6935250847771224</v>
      </c>
      <c r="E129">
        <f t="shared" si="7"/>
        <v>-0.9992759921366277</v>
      </c>
      <c r="F129">
        <f t="shared" si="8"/>
        <v>-0.746296675644921</v>
      </c>
      <c r="G129">
        <f t="shared" si="9"/>
        <v>-0.8680823515552772</v>
      </c>
      <c r="H129">
        <f t="shared" si="10"/>
        <v>-0.6682271531279517</v>
      </c>
      <c r="I129">
        <f t="shared" si="11"/>
        <v>3.131917648444723</v>
      </c>
      <c r="J129">
        <f t="shared" si="12"/>
        <v>0.25143302236505494</v>
      </c>
    </row>
    <row r="130" spans="3:10" ht="13.5">
      <c r="C130">
        <v>11.9</v>
      </c>
      <c r="D130">
        <f t="shared" si="13"/>
        <v>-0.6181371122370333</v>
      </c>
      <c r="E130">
        <f t="shared" si="7"/>
        <v>-0.9717984457438633</v>
      </c>
      <c r="F130">
        <f t="shared" si="8"/>
        <v>-0.9096666718335282</v>
      </c>
      <c r="G130">
        <f t="shared" si="9"/>
        <v>-0.8062836239947724</v>
      </c>
      <c r="H130">
        <f t="shared" si="10"/>
        <v>-0.6119239348459997</v>
      </c>
      <c r="I130">
        <f t="shared" si="11"/>
        <v>3.1937163760052276</v>
      </c>
      <c r="J130">
        <f t="shared" si="12"/>
        <v>0.1761292720166936</v>
      </c>
    </row>
    <row r="131" spans="3:10" ht="13.5">
      <c r="C131">
        <v>12</v>
      </c>
      <c r="D131">
        <f t="shared" si="13"/>
        <v>-0.5365729180004349</v>
      </c>
      <c r="E131">
        <f t="shared" si="7"/>
        <v>-0.9055783620066239</v>
      </c>
      <c r="F131">
        <f t="shared" si="8"/>
        <v>-0.9917788534431158</v>
      </c>
      <c r="G131">
        <f t="shared" si="9"/>
        <v>-0.7263086395454089</v>
      </c>
      <c r="H131">
        <f t="shared" si="10"/>
        <v>-0.5451929671440842</v>
      </c>
      <c r="I131">
        <f t="shared" si="11"/>
        <v>3.273691360454591</v>
      </c>
      <c r="J131">
        <f t="shared" si="12"/>
        <v>0.11893497619678062</v>
      </c>
    </row>
    <row r="132" spans="3:10" ht="13.5">
      <c r="C132">
        <v>12.1</v>
      </c>
      <c r="D132">
        <f t="shared" si="13"/>
        <v>-0.44964746453460147</v>
      </c>
      <c r="E132">
        <f t="shared" si="7"/>
        <v>-0.8032557266939547</v>
      </c>
      <c r="F132">
        <f t="shared" si="8"/>
        <v>-0.9852983838412038</v>
      </c>
      <c r="G132">
        <f t="shared" si="9"/>
        <v>-0.6285028755881172</v>
      </c>
      <c r="H132">
        <f t="shared" si="10"/>
        <v>-0.46785173024932636</v>
      </c>
      <c r="I132">
        <f t="shared" si="11"/>
        <v>3.3714971244118828</v>
      </c>
      <c r="J132">
        <f t="shared" si="12"/>
        <v>0.07902827221630593</v>
      </c>
    </row>
    <row r="133" spans="3:10" ht="13.5">
      <c r="C133">
        <v>12.2</v>
      </c>
      <c r="D133">
        <f t="shared" si="13"/>
        <v>-0.3582292822368287</v>
      </c>
      <c r="E133">
        <f t="shared" si="7"/>
        <v>-0.6689098203780243</v>
      </c>
      <c r="F133">
        <f t="shared" si="8"/>
        <v>-0.8908041440768646</v>
      </c>
      <c r="G133">
        <f t="shared" si="9"/>
        <v>-0.5142006786823176</v>
      </c>
      <c r="H133">
        <f t="shared" si="10"/>
        <v>-0.3804187146067127</v>
      </c>
      <c r="I133">
        <f t="shared" si="11"/>
        <v>3.4857993213176823</v>
      </c>
      <c r="J133">
        <f t="shared" si="12"/>
        <v>0.05480444001845741</v>
      </c>
    </row>
    <row r="134" spans="3:10" ht="13.5">
      <c r="C134">
        <v>12.3</v>
      </c>
      <c r="D134">
        <f t="shared" si="13"/>
        <v>-0.26323179136580094</v>
      </c>
      <c r="E134">
        <f t="shared" si="7"/>
        <v>-0.5078965903906221</v>
      </c>
      <c r="F134">
        <f t="shared" si="8"/>
        <v>-0.7167370231606526</v>
      </c>
      <c r="G134">
        <f t="shared" si="9"/>
        <v>-0.38569515272092847</v>
      </c>
      <c r="H134">
        <f t="shared" si="10"/>
        <v>-0.284115834642804</v>
      </c>
      <c r="I134">
        <f t="shared" si="11"/>
        <v>3.6143048472790715</v>
      </c>
      <c r="J134">
        <f t="shared" si="12"/>
        <v>0.04406756373041765</v>
      </c>
    </row>
    <row r="135" spans="3:10" ht="13.5">
      <c r="C135">
        <v>12.4</v>
      </c>
      <c r="D135">
        <f t="shared" si="13"/>
        <v>-0.1656041754483094</v>
      </c>
      <c r="E135">
        <f t="shared" si="7"/>
        <v>-0.32663512610472223</v>
      </c>
      <c r="F135">
        <f t="shared" si="8"/>
        <v>-0.478645918588415</v>
      </c>
      <c r="G135">
        <f t="shared" si="9"/>
        <v>-0.24613227991762315</v>
      </c>
      <c r="H135">
        <f t="shared" si="10"/>
        <v>-0.18080525469667869</v>
      </c>
      <c r="I135">
        <f t="shared" si="11"/>
        <v>3.753867720082377</v>
      </c>
      <c r="J135">
        <f t="shared" si="12"/>
        <v>0.04426115525943364</v>
      </c>
    </row>
    <row r="136" spans="3:10" ht="13.5">
      <c r="C136">
        <v>12.5</v>
      </c>
      <c r="D136">
        <f t="shared" si="13"/>
        <v>-0.06632189735120068</v>
      </c>
      <c r="E136">
        <f t="shared" si="7"/>
        <v>-0.13235175009777303</v>
      </c>
      <c r="F136">
        <f t="shared" si="8"/>
        <v>-0.19779879963646227</v>
      </c>
      <c r="G136">
        <f t="shared" si="9"/>
        <v>-0.09933695232462422</v>
      </c>
      <c r="H136">
        <f t="shared" si="10"/>
        <v>-0.07286660230506961</v>
      </c>
      <c r="I136">
        <f t="shared" si="11"/>
        <v>3.900663047675376</v>
      </c>
      <c r="J136">
        <f t="shared" si="12"/>
        <v>0.05271715709277813</v>
      </c>
    </row>
    <row r="137" spans="3:10" ht="13.5">
      <c r="C137">
        <v>12.6</v>
      </c>
      <c r="D137">
        <f t="shared" si="13"/>
        <v>0.033623047221136695</v>
      </c>
      <c r="E137">
        <f t="shared" si="7"/>
        <v>0.06720807252547492</v>
      </c>
      <c r="F137">
        <f t="shared" si="8"/>
        <v>0.10071709699250053</v>
      </c>
      <c r="G137">
        <f t="shared" si="9"/>
        <v>0.05041556417293424</v>
      </c>
      <c r="H137">
        <f t="shared" si="10"/>
        <v>0.036973949667839255</v>
      </c>
      <c r="I137">
        <f t="shared" si="11"/>
        <v>4.050415564172934</v>
      </c>
      <c r="J137">
        <f t="shared" si="12"/>
        <v>0.06690145296036543</v>
      </c>
    </row>
    <row r="138" spans="3:10" ht="13.5">
      <c r="C138">
        <v>12.7</v>
      </c>
      <c r="D138">
        <f t="shared" si="13"/>
        <v>0.13323204141994222</v>
      </c>
      <c r="E138">
        <f t="shared" si="7"/>
        <v>0.2640885213844694</v>
      </c>
      <c r="F138">
        <f t="shared" si="8"/>
        <v>0.3902362353079396</v>
      </c>
      <c r="G138">
        <f t="shared" si="9"/>
        <v>0.19866451708918315</v>
      </c>
      <c r="H138">
        <f t="shared" si="10"/>
        <v>0.14584681281228923</v>
      </c>
      <c r="I138">
        <f t="shared" si="11"/>
        <v>4.198664517089183</v>
      </c>
      <c r="J138">
        <f t="shared" si="12"/>
        <v>0.08463465348401666</v>
      </c>
    </row>
    <row r="139" spans="3:10" ht="13.5">
      <c r="C139">
        <v>12.8</v>
      </c>
      <c r="D139">
        <f t="shared" si="13"/>
        <v>0.23150982510153895</v>
      </c>
      <c r="E139">
        <f>SIN(2*C139)</f>
        <v>0.4504405942753893</v>
      </c>
      <c r="F139">
        <f>SIN(3*C139)</f>
        <v>0.6448967329448727</v>
      </c>
      <c r="G139">
        <f>D139+E139*$E$5+F139*$F$5</f>
        <v>0.34104355782356516</v>
      </c>
      <c r="H139">
        <f>D139-E139*$E$5+F139*$F$5</f>
        <v>0.2509554389684873</v>
      </c>
      <c r="I139">
        <f>G139+$I$5</f>
        <v>4.341043557823565</v>
      </c>
      <c r="J139">
        <f>SIN(C139+$J$7)-$E$5*SIN(2*(C139+$J$7))+$F$5*SIN(3*(C139+$J$7))+$J$5</f>
        <v>0.10426942141741213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奈良県立高田高等学校</dc:creator>
  <cp:keywords/>
  <dc:description/>
  <cp:lastModifiedBy>setup</cp:lastModifiedBy>
  <cp:lastPrinted>2004-06-15T02:32:13Z</cp:lastPrinted>
  <dcterms:created xsi:type="dcterms:W3CDTF">2004-06-15T01:12:17Z</dcterms:created>
  <dcterms:modified xsi:type="dcterms:W3CDTF">2014-10-01T11:38:11Z</dcterms:modified>
  <cp:category/>
  <cp:version/>
  <cp:contentType/>
  <cp:contentStatus/>
</cp:coreProperties>
</file>